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5.xml" ContentType="application/vnd.openxmlformats-officedocument.drawing+xml"/>
  <Override PartName="/xl/theme/theme1.xml" ContentType="application/vnd.openxmlformats-officedocument.theme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1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6" yWindow="3720" windowWidth="15600" windowHeight="4512" activeTab="7"/>
  </bookViews>
  <sheets>
    <sheet name="Frst" sheetId="30" r:id="rId1"/>
    <sheet name="Preface" sheetId="31" r:id="rId2"/>
    <sheet name="Indx" sheetId="32" r:id="rId3"/>
    <sheet name="Introduction" sheetId="33" r:id="rId4"/>
    <sheet name="CH1" sheetId="36" r:id="rId5"/>
    <sheet name="1_1" sheetId="1" r:id="rId6"/>
    <sheet name="1-2" sheetId="2" r:id="rId7"/>
    <sheet name="1_3" sheetId="3" r:id="rId8"/>
    <sheet name="1_4" sheetId="4" r:id="rId9"/>
    <sheet name="1_5 " sheetId="55" r:id="rId10"/>
    <sheet name="1_6 " sheetId="56" r:id="rId11"/>
    <sheet name="1_7" sheetId="5" r:id="rId12"/>
    <sheet name="CH2" sheetId="52" r:id="rId13"/>
    <sheet name="2_1" sheetId="9" r:id="rId14"/>
    <sheet name="2_2" sheetId="57" r:id="rId15"/>
    <sheet name="2_3" sheetId="10" r:id="rId16"/>
    <sheet name="2_4" sheetId="11" r:id="rId17"/>
    <sheet name="2_5" sheetId="12" r:id="rId18"/>
    <sheet name="2_6" sheetId="8" r:id="rId19"/>
    <sheet name="2_7 " sheetId="59" r:id="rId20"/>
    <sheet name="Annex" sheetId="50" r:id="rId21"/>
    <sheet name="Qucst." sheetId="48" r:id="rId22"/>
  </sheets>
  <definedNames>
    <definedName name="_xlnm.Print_Area" localSheetId="5">'1_1'!$A$1:$N$141</definedName>
    <definedName name="_xlnm.Print_Area" localSheetId="7">'1_3'!$A$1:$N$66</definedName>
    <definedName name="_xlnm.Print_Area" localSheetId="8">'1_4'!$A$1:$N$139</definedName>
    <definedName name="_xlnm.Print_Area" localSheetId="9">'1_5 '!$A$1:$N$123</definedName>
    <definedName name="_xlnm.Print_Area" localSheetId="10">'1_6 '!$A$1:$N$84</definedName>
    <definedName name="_xlnm.Print_Area" localSheetId="11">'1_7'!$A$1:$N$241</definedName>
    <definedName name="_xlnm.Print_Area" localSheetId="15">'2_3'!$A$1:$N$48</definedName>
    <definedName name="_xlnm.Print_Area" localSheetId="16">'2_4'!$A$1:$N$28</definedName>
    <definedName name="_xlnm.Print_Area" localSheetId="18">'2_6'!$A$1:$N$48</definedName>
    <definedName name="_xlnm.Print_Area" localSheetId="19">'2_7 '!$A$1:$N$49</definedName>
    <definedName name="_xlnm.Print_Area" localSheetId="20">Annex!$A$1</definedName>
    <definedName name="_xlnm.Print_Area" localSheetId="4">'CH1'!$A$1</definedName>
    <definedName name="_xlnm.Print_Area" localSheetId="12">'CH2'!$A$1:$A$1</definedName>
    <definedName name="_xlnm.Print_Area" localSheetId="2">Indx!$A$1:$E$22</definedName>
    <definedName name="_xlnm.Print_Area" localSheetId="3">Introduction!$A$1:$E$12</definedName>
    <definedName name="_xlnm.Print_Area" localSheetId="1">Preface!$A$1:$E$7</definedName>
    <definedName name="_xlnm.Print_Area" localSheetId="21">Qucst.!$A$1:$AI$66</definedName>
    <definedName name="_xlnm.Print_Titles" localSheetId="5">'1_1'!$1:$9</definedName>
    <definedName name="_xlnm.Print_Titles" localSheetId="7">'1_3'!$1:$9</definedName>
    <definedName name="_xlnm.Print_Titles" localSheetId="8">'1_4'!$1:$9</definedName>
    <definedName name="_xlnm.Print_Titles" localSheetId="9">'1_5 '!$1:$9</definedName>
    <definedName name="_xlnm.Print_Titles" localSheetId="10">'1_6 '!$1:$9</definedName>
    <definedName name="_xlnm.Print_Titles" localSheetId="11">'1_7'!$1:$9</definedName>
    <definedName name="_xlnm.Print_Titles" localSheetId="6">'1-2'!$1:$9</definedName>
    <definedName name="_xlnm.Print_Titles" localSheetId="18">'2_6'!$1:$9</definedName>
    <definedName name="_xlnm.Print_Titles" localSheetId="19">'2_7 '!$1:$9</definedName>
    <definedName name="_xlnm.Print_Titles" localSheetId="2">Indx!$1:$3</definedName>
    <definedName name="_xlnm.Print_Titles" localSheetId="3">Introduction!$1:$1</definedName>
  </definedNames>
  <calcPr calcId="145621"/>
  <fileRecoveryPr autoRecover="0"/>
</workbook>
</file>

<file path=xl/calcChain.xml><?xml version="1.0" encoding="utf-8"?>
<calcChain xmlns="http://schemas.openxmlformats.org/spreadsheetml/2006/main">
  <c r="C66" i="3" l="1"/>
  <c r="C65" i="3"/>
  <c r="C64" i="3"/>
  <c r="L64" i="3" l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11" i="3"/>
  <c r="C12" i="3"/>
  <c r="C10" i="3"/>
  <c r="K46" i="9" l="1"/>
  <c r="K47" i="9"/>
  <c r="K48" i="9"/>
  <c r="C10" i="2"/>
  <c r="C11" i="2"/>
  <c r="C24" i="11" l="1"/>
  <c r="C21" i="11"/>
  <c r="C18" i="11"/>
  <c r="C15" i="11"/>
  <c r="C27" i="11" s="1"/>
  <c r="C12" i="11"/>
  <c r="C23" i="11"/>
  <c r="C20" i="11"/>
  <c r="C17" i="11"/>
  <c r="C14" i="11"/>
  <c r="C11" i="11"/>
  <c r="C26" i="11" s="1"/>
  <c r="C13" i="11"/>
  <c r="D25" i="11"/>
  <c r="E25" i="11"/>
  <c r="F25" i="11"/>
  <c r="G25" i="11"/>
  <c r="H25" i="11"/>
  <c r="I25" i="11"/>
  <c r="J25" i="11"/>
  <c r="K25" i="11"/>
  <c r="D26" i="11"/>
  <c r="E26" i="11"/>
  <c r="F26" i="11"/>
  <c r="G26" i="11"/>
  <c r="H26" i="11"/>
  <c r="I26" i="11"/>
  <c r="J26" i="11"/>
  <c r="K26" i="11"/>
  <c r="D27" i="11"/>
  <c r="E27" i="11"/>
  <c r="F27" i="11"/>
  <c r="G27" i="11"/>
  <c r="H27" i="11"/>
  <c r="I27" i="11"/>
  <c r="J27" i="11"/>
  <c r="K27" i="11"/>
  <c r="L26" i="11"/>
  <c r="L27" i="11"/>
  <c r="L25" i="11"/>
  <c r="L48" i="59" l="1"/>
  <c r="K48" i="59"/>
  <c r="J48" i="59"/>
  <c r="I48" i="59"/>
  <c r="H48" i="59"/>
  <c r="G48" i="59"/>
  <c r="F48" i="59"/>
  <c r="E48" i="59"/>
  <c r="D48" i="59"/>
  <c r="L47" i="59"/>
  <c r="K47" i="59"/>
  <c r="J47" i="59"/>
  <c r="I47" i="59"/>
  <c r="H47" i="59"/>
  <c r="G47" i="59"/>
  <c r="F47" i="59"/>
  <c r="E47" i="59"/>
  <c r="D47" i="59"/>
  <c r="L46" i="59"/>
  <c r="K46" i="59"/>
  <c r="J46" i="59"/>
  <c r="I46" i="59"/>
  <c r="H46" i="59"/>
  <c r="G46" i="59"/>
  <c r="F46" i="59"/>
  <c r="E46" i="59"/>
  <c r="D46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L46" i="8"/>
  <c r="D46" i="12"/>
  <c r="E46" i="12"/>
  <c r="F46" i="12"/>
  <c r="G46" i="12"/>
  <c r="H46" i="12"/>
  <c r="I46" i="12"/>
  <c r="J46" i="12"/>
  <c r="K46" i="12"/>
  <c r="D47" i="12"/>
  <c r="E47" i="12"/>
  <c r="F47" i="12"/>
  <c r="G47" i="12"/>
  <c r="H47" i="12"/>
  <c r="I47" i="12"/>
  <c r="J47" i="12"/>
  <c r="K47" i="12"/>
  <c r="D48" i="12"/>
  <c r="E48" i="12"/>
  <c r="F48" i="12"/>
  <c r="G48" i="12"/>
  <c r="H48" i="12"/>
  <c r="I48" i="12"/>
  <c r="J48" i="12"/>
  <c r="K48" i="12"/>
  <c r="L47" i="12"/>
  <c r="L48" i="12"/>
  <c r="L46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D46" i="57"/>
  <c r="E46" i="57"/>
  <c r="F46" i="57"/>
  <c r="G46" i="57"/>
  <c r="H46" i="57"/>
  <c r="I46" i="57"/>
  <c r="J46" i="57"/>
  <c r="K46" i="57"/>
  <c r="D47" i="57"/>
  <c r="E47" i="57"/>
  <c r="F47" i="57"/>
  <c r="G47" i="57"/>
  <c r="H47" i="57"/>
  <c r="I47" i="57"/>
  <c r="J47" i="57"/>
  <c r="K47" i="57"/>
  <c r="D48" i="57"/>
  <c r="E48" i="57"/>
  <c r="F48" i="57"/>
  <c r="G48" i="57"/>
  <c r="H48" i="57"/>
  <c r="I48" i="57"/>
  <c r="J48" i="57"/>
  <c r="K48" i="57"/>
  <c r="L47" i="57"/>
  <c r="L48" i="57"/>
  <c r="L46" i="57"/>
  <c r="C10" i="57"/>
  <c r="D238" i="5"/>
  <c r="E238" i="5"/>
  <c r="F238" i="5"/>
  <c r="G238" i="5"/>
  <c r="H238" i="5"/>
  <c r="I238" i="5"/>
  <c r="J238" i="5"/>
  <c r="K238" i="5"/>
  <c r="D239" i="5"/>
  <c r="E239" i="5"/>
  <c r="F239" i="5"/>
  <c r="G239" i="5"/>
  <c r="H239" i="5"/>
  <c r="I239" i="5"/>
  <c r="J239" i="5"/>
  <c r="K239" i="5"/>
  <c r="D240" i="5"/>
  <c r="E240" i="5"/>
  <c r="F240" i="5"/>
  <c r="G240" i="5"/>
  <c r="H240" i="5"/>
  <c r="I240" i="5"/>
  <c r="J240" i="5"/>
  <c r="K240" i="5"/>
  <c r="L239" i="5"/>
  <c r="L240" i="5"/>
  <c r="L238" i="5"/>
  <c r="C235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6" i="5"/>
  <c r="C237" i="5"/>
  <c r="C11" i="5"/>
  <c r="C12" i="5"/>
  <c r="C10" i="5"/>
  <c r="F121" i="55"/>
  <c r="E139" i="1"/>
  <c r="C46" i="59" l="1"/>
  <c r="C240" i="5"/>
  <c r="C238" i="5"/>
  <c r="C239" i="5"/>
  <c r="C48" i="59"/>
  <c r="C47" i="59"/>
  <c r="C10" i="8"/>
  <c r="C43" i="12"/>
  <c r="C46" i="12" s="1"/>
  <c r="C44" i="12"/>
  <c r="C47" i="12" s="1"/>
  <c r="C45" i="12"/>
  <c r="C48" i="12" s="1"/>
  <c r="C10" i="55"/>
  <c r="D122" i="55"/>
  <c r="E122" i="55"/>
  <c r="F122" i="55"/>
  <c r="G122" i="55"/>
  <c r="H122" i="55"/>
  <c r="I122" i="55"/>
  <c r="J122" i="55"/>
  <c r="K122" i="55"/>
  <c r="L122" i="55"/>
  <c r="D123" i="55"/>
  <c r="E123" i="55"/>
  <c r="F123" i="55"/>
  <c r="G123" i="55"/>
  <c r="H123" i="55"/>
  <c r="I123" i="55"/>
  <c r="J123" i="55"/>
  <c r="K123" i="55"/>
  <c r="L123" i="55"/>
  <c r="D121" i="55"/>
  <c r="E121" i="55"/>
  <c r="G121" i="55"/>
  <c r="H121" i="55"/>
  <c r="I121" i="55"/>
  <c r="J121" i="55"/>
  <c r="K121" i="55"/>
  <c r="L121" i="55"/>
  <c r="C16" i="11" l="1"/>
  <c r="C19" i="11"/>
  <c r="C22" i="11"/>
  <c r="C10" i="11"/>
  <c r="C25" i="11" s="1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42" i="57"/>
  <c r="C43" i="57"/>
  <c r="C44" i="57"/>
  <c r="C45" i="57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10" i="10"/>
  <c r="D46" i="10"/>
  <c r="E46" i="10"/>
  <c r="F46" i="10"/>
  <c r="G46" i="10"/>
  <c r="H46" i="10"/>
  <c r="I46" i="10"/>
  <c r="J46" i="10"/>
  <c r="K46" i="10"/>
  <c r="L47" i="10"/>
  <c r="C47" i="10" s="1"/>
  <c r="L48" i="10"/>
  <c r="C48" i="10" s="1"/>
  <c r="L46" i="10"/>
  <c r="D46" i="9"/>
  <c r="E46" i="9"/>
  <c r="F46" i="9"/>
  <c r="G46" i="9"/>
  <c r="H46" i="9"/>
  <c r="I46" i="9"/>
  <c r="J46" i="9"/>
  <c r="D47" i="9"/>
  <c r="E47" i="9"/>
  <c r="F47" i="9"/>
  <c r="G47" i="9"/>
  <c r="H47" i="9"/>
  <c r="I47" i="9"/>
  <c r="J47" i="9"/>
  <c r="D48" i="9"/>
  <c r="E48" i="9"/>
  <c r="F48" i="9"/>
  <c r="G48" i="9"/>
  <c r="H48" i="9"/>
  <c r="I48" i="9"/>
  <c r="J48" i="9"/>
  <c r="L47" i="9"/>
  <c r="L48" i="9"/>
  <c r="L46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10" i="9"/>
  <c r="D46" i="8"/>
  <c r="E46" i="8"/>
  <c r="F46" i="8"/>
  <c r="G46" i="8"/>
  <c r="H46" i="8"/>
  <c r="I46" i="8"/>
  <c r="J46" i="8"/>
  <c r="K46" i="8"/>
  <c r="D47" i="8"/>
  <c r="E47" i="8"/>
  <c r="F47" i="8"/>
  <c r="G47" i="8"/>
  <c r="H47" i="8"/>
  <c r="I47" i="8"/>
  <c r="J47" i="8"/>
  <c r="K47" i="8"/>
  <c r="D48" i="8"/>
  <c r="E48" i="8"/>
  <c r="F48" i="8"/>
  <c r="G48" i="8"/>
  <c r="H48" i="8"/>
  <c r="I48" i="8"/>
  <c r="J48" i="8"/>
  <c r="K48" i="8"/>
  <c r="L47" i="8"/>
  <c r="L48" i="8"/>
  <c r="C13" i="8"/>
  <c r="C46" i="8" s="1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11" i="8"/>
  <c r="C12" i="8"/>
  <c r="D178" i="2"/>
  <c r="E178" i="2"/>
  <c r="F178" i="2"/>
  <c r="G178" i="2"/>
  <c r="H178" i="2"/>
  <c r="I178" i="2"/>
  <c r="J178" i="2"/>
  <c r="K178" i="2"/>
  <c r="D179" i="2"/>
  <c r="E179" i="2"/>
  <c r="F179" i="2"/>
  <c r="G179" i="2"/>
  <c r="H179" i="2"/>
  <c r="I179" i="2"/>
  <c r="J179" i="2"/>
  <c r="K179" i="2"/>
  <c r="D180" i="2"/>
  <c r="E180" i="2"/>
  <c r="F180" i="2"/>
  <c r="G180" i="2"/>
  <c r="H180" i="2"/>
  <c r="I180" i="2"/>
  <c r="J180" i="2"/>
  <c r="K180" i="2"/>
  <c r="L179" i="2"/>
  <c r="L180" i="2"/>
  <c r="L178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46" i="57" l="1"/>
  <c r="C48" i="57"/>
  <c r="C47" i="57"/>
  <c r="C48" i="9"/>
  <c r="C47" i="9"/>
  <c r="C46" i="9"/>
  <c r="C178" i="2"/>
  <c r="C180" i="2"/>
  <c r="C179" i="2"/>
  <c r="C46" i="10"/>
  <c r="C48" i="8"/>
  <c r="C47" i="8"/>
  <c r="C53" i="56"/>
  <c r="C54" i="56"/>
  <c r="C52" i="56"/>
  <c r="D83" i="56"/>
  <c r="E83" i="56"/>
  <c r="F83" i="56"/>
  <c r="G83" i="56"/>
  <c r="H83" i="56"/>
  <c r="I83" i="56"/>
  <c r="J83" i="56"/>
  <c r="K83" i="56"/>
  <c r="L83" i="56"/>
  <c r="D84" i="56"/>
  <c r="E84" i="56"/>
  <c r="F84" i="56"/>
  <c r="G84" i="56"/>
  <c r="H84" i="56"/>
  <c r="I84" i="56"/>
  <c r="J84" i="56"/>
  <c r="K84" i="56"/>
  <c r="L84" i="56"/>
  <c r="D82" i="56"/>
  <c r="E82" i="56"/>
  <c r="F82" i="56"/>
  <c r="G82" i="56"/>
  <c r="H82" i="56"/>
  <c r="I82" i="56"/>
  <c r="J82" i="56"/>
  <c r="K82" i="56"/>
  <c r="L82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25" i="56"/>
  <c r="C26" i="56"/>
  <c r="C27" i="56"/>
  <c r="C28" i="56"/>
  <c r="C29" i="56"/>
  <c r="C30" i="56"/>
  <c r="C31" i="56"/>
  <c r="C32" i="56"/>
  <c r="C33" i="56"/>
  <c r="C34" i="56"/>
  <c r="C35" i="56"/>
  <c r="C36" i="56"/>
  <c r="C37" i="56"/>
  <c r="C38" i="56"/>
  <c r="C39" i="56"/>
  <c r="C40" i="56"/>
  <c r="C41" i="56"/>
  <c r="C42" i="56"/>
  <c r="C43" i="56"/>
  <c r="C44" i="56"/>
  <c r="C45" i="56"/>
  <c r="C46" i="56"/>
  <c r="C47" i="56"/>
  <c r="C48" i="56"/>
  <c r="C49" i="56"/>
  <c r="C50" i="56"/>
  <c r="C51" i="56"/>
  <c r="C55" i="56"/>
  <c r="C56" i="56"/>
  <c r="C57" i="56"/>
  <c r="C58" i="56"/>
  <c r="C59" i="56"/>
  <c r="C60" i="56"/>
  <c r="C61" i="56"/>
  <c r="C62" i="56"/>
  <c r="C63" i="56"/>
  <c r="C64" i="56"/>
  <c r="C65" i="56"/>
  <c r="C66" i="56"/>
  <c r="C67" i="56"/>
  <c r="C68" i="56"/>
  <c r="C69" i="56"/>
  <c r="C70" i="56"/>
  <c r="C71" i="56"/>
  <c r="C72" i="56"/>
  <c r="C73" i="56"/>
  <c r="C74" i="56"/>
  <c r="C75" i="56"/>
  <c r="C76" i="56"/>
  <c r="C77" i="56"/>
  <c r="C78" i="56"/>
  <c r="C79" i="56"/>
  <c r="C80" i="56"/>
  <c r="C81" i="56"/>
  <c r="C10" i="56"/>
  <c r="C84" i="56" l="1"/>
  <c r="C82" i="56"/>
  <c r="C83" i="56"/>
  <c r="C13" i="55"/>
  <c r="C14" i="55"/>
  <c r="C15" i="55"/>
  <c r="C16" i="55"/>
  <c r="C17" i="55"/>
  <c r="C18" i="55"/>
  <c r="C19" i="55"/>
  <c r="C20" i="55"/>
  <c r="C21" i="55"/>
  <c r="C22" i="55"/>
  <c r="C23" i="55"/>
  <c r="C24" i="55"/>
  <c r="C25" i="55"/>
  <c r="C26" i="55"/>
  <c r="C27" i="55"/>
  <c r="C28" i="55"/>
  <c r="C29" i="55"/>
  <c r="C30" i="55"/>
  <c r="C31" i="55"/>
  <c r="C32" i="55"/>
  <c r="C33" i="55"/>
  <c r="C34" i="55"/>
  <c r="C35" i="55"/>
  <c r="C36" i="55"/>
  <c r="C37" i="55"/>
  <c r="C38" i="55"/>
  <c r="C39" i="55"/>
  <c r="C40" i="55"/>
  <c r="C41" i="55"/>
  <c r="C42" i="55"/>
  <c r="C43" i="55"/>
  <c r="C44" i="55"/>
  <c r="C45" i="55"/>
  <c r="C46" i="55"/>
  <c r="C47" i="55"/>
  <c r="C48" i="55"/>
  <c r="C49" i="55"/>
  <c r="C50" i="55"/>
  <c r="C51" i="55"/>
  <c r="C52" i="55"/>
  <c r="C53" i="55"/>
  <c r="C54" i="55"/>
  <c r="C55" i="55"/>
  <c r="C56" i="55"/>
  <c r="C57" i="55"/>
  <c r="C58" i="55"/>
  <c r="C59" i="55"/>
  <c r="C60" i="55"/>
  <c r="C61" i="55"/>
  <c r="C62" i="55"/>
  <c r="C63" i="55"/>
  <c r="C64" i="55"/>
  <c r="C65" i="55"/>
  <c r="C66" i="55"/>
  <c r="C67" i="55"/>
  <c r="C68" i="55"/>
  <c r="C69" i="55"/>
  <c r="C70" i="55"/>
  <c r="C71" i="55"/>
  <c r="C72" i="55"/>
  <c r="C73" i="55"/>
  <c r="C74" i="55"/>
  <c r="C75" i="55"/>
  <c r="C76" i="55"/>
  <c r="C77" i="55"/>
  <c r="C78" i="55"/>
  <c r="C79" i="55"/>
  <c r="C80" i="55"/>
  <c r="C81" i="55"/>
  <c r="C82" i="55"/>
  <c r="C83" i="55"/>
  <c r="C84" i="55"/>
  <c r="C85" i="55"/>
  <c r="C86" i="55"/>
  <c r="C87" i="55"/>
  <c r="C88" i="55"/>
  <c r="C89" i="55"/>
  <c r="C90" i="55"/>
  <c r="C91" i="55"/>
  <c r="C92" i="55"/>
  <c r="C93" i="55"/>
  <c r="C94" i="55"/>
  <c r="C95" i="55"/>
  <c r="C96" i="55"/>
  <c r="C97" i="55"/>
  <c r="C98" i="55"/>
  <c r="C99" i="55"/>
  <c r="C100" i="55"/>
  <c r="C101" i="55"/>
  <c r="C102" i="55"/>
  <c r="C103" i="55"/>
  <c r="C104" i="55"/>
  <c r="C105" i="55"/>
  <c r="C106" i="55"/>
  <c r="C107" i="55"/>
  <c r="C108" i="55"/>
  <c r="C109" i="55"/>
  <c r="C110" i="55"/>
  <c r="C111" i="55"/>
  <c r="C112" i="55"/>
  <c r="C113" i="55"/>
  <c r="C114" i="55"/>
  <c r="C115" i="55"/>
  <c r="C116" i="55"/>
  <c r="C117" i="55"/>
  <c r="C118" i="55"/>
  <c r="C119" i="55"/>
  <c r="C120" i="55"/>
  <c r="C11" i="55"/>
  <c r="C12" i="55"/>
  <c r="C31" i="4"/>
  <c r="C123" i="55" l="1"/>
  <c r="C122" i="55"/>
  <c r="C121" i="55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33" i="4"/>
  <c r="C134" i="4"/>
  <c r="C135" i="4"/>
  <c r="C127" i="4"/>
  <c r="C128" i="4"/>
  <c r="C129" i="4"/>
  <c r="C130" i="4"/>
  <c r="C131" i="4"/>
  <c r="C132" i="4"/>
  <c r="C11" i="4"/>
  <c r="C12" i="4"/>
  <c r="C10" i="4"/>
  <c r="D138" i="4"/>
  <c r="E138" i="4"/>
  <c r="F138" i="4"/>
  <c r="G138" i="4"/>
  <c r="H138" i="4"/>
  <c r="I138" i="4"/>
  <c r="J138" i="4"/>
  <c r="K138" i="4"/>
  <c r="D137" i="4"/>
  <c r="E137" i="4"/>
  <c r="F137" i="4"/>
  <c r="G137" i="4"/>
  <c r="H137" i="4"/>
  <c r="I137" i="4"/>
  <c r="J137" i="4"/>
  <c r="K137" i="4"/>
  <c r="D136" i="4"/>
  <c r="E136" i="4"/>
  <c r="F136" i="4"/>
  <c r="G136" i="4"/>
  <c r="H136" i="4"/>
  <c r="I136" i="4"/>
  <c r="J136" i="4"/>
  <c r="K136" i="4"/>
  <c r="L137" i="4"/>
  <c r="L138" i="4"/>
  <c r="L136" i="4"/>
  <c r="L65" i="3"/>
  <c r="L66" i="3"/>
  <c r="C11" i="1"/>
  <c r="I139" i="1"/>
  <c r="D141" i="1"/>
  <c r="E141" i="1"/>
  <c r="F141" i="1"/>
  <c r="G141" i="1"/>
  <c r="H141" i="1"/>
  <c r="I141" i="1"/>
  <c r="J141" i="1"/>
  <c r="K141" i="1"/>
  <c r="D140" i="1"/>
  <c r="E140" i="1"/>
  <c r="F140" i="1"/>
  <c r="G140" i="1"/>
  <c r="H140" i="1"/>
  <c r="I140" i="1"/>
  <c r="J140" i="1"/>
  <c r="K140" i="1"/>
  <c r="L140" i="1"/>
  <c r="L141" i="1"/>
  <c r="D139" i="1"/>
  <c r="F139" i="1"/>
  <c r="G139" i="1"/>
  <c r="H139" i="1"/>
  <c r="J139" i="1"/>
  <c r="K139" i="1"/>
  <c r="L139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33" i="1"/>
  <c r="C134" i="1"/>
  <c r="C135" i="1"/>
  <c r="C127" i="1"/>
  <c r="C128" i="1"/>
  <c r="C129" i="1"/>
  <c r="C130" i="1"/>
  <c r="C131" i="1"/>
  <c r="C132" i="1"/>
  <c r="C136" i="1"/>
  <c r="C137" i="1"/>
  <c r="C138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10" i="1"/>
  <c r="C137" i="4" l="1"/>
  <c r="C136" i="4"/>
  <c r="C139" i="1"/>
  <c r="C138" i="4"/>
  <c r="C141" i="1"/>
  <c r="C140" i="1"/>
</calcChain>
</file>

<file path=xl/sharedStrings.xml><?xml version="1.0" encoding="utf-8"?>
<sst xmlns="http://schemas.openxmlformats.org/spreadsheetml/2006/main" count="4494" uniqueCount="429">
  <si>
    <t>السفن القادمة وحمولتها الإجمالية والصافية بالطن حسب نوع السفينة وبلد التسجيل</t>
  </si>
  <si>
    <t>Table No (1 - 1)</t>
  </si>
  <si>
    <t>المجــمــوع</t>
  </si>
  <si>
    <t>أخـــــرى</t>
  </si>
  <si>
    <t>أغنام حية</t>
  </si>
  <si>
    <t>حاويات</t>
  </si>
  <si>
    <t>ناقلات غاز</t>
  </si>
  <si>
    <t>ناقلات نفط</t>
  </si>
  <si>
    <t>بلد التسجيل</t>
  </si>
  <si>
    <t>Total</t>
  </si>
  <si>
    <t xml:space="preserve">Live Sheep
</t>
  </si>
  <si>
    <t xml:space="preserve">Gas Tankers
</t>
  </si>
  <si>
    <t xml:space="preserve">Oil Tankers
</t>
  </si>
  <si>
    <t>QATAR</t>
  </si>
  <si>
    <t>No. of Vessels</t>
  </si>
  <si>
    <t>عــدد السفن</t>
  </si>
  <si>
    <t>قطـــر</t>
  </si>
  <si>
    <t>Gross Tonnage</t>
  </si>
  <si>
    <t>إجمالي الحمولة</t>
  </si>
  <si>
    <t>Net Tonnage</t>
  </si>
  <si>
    <t>صـافي الحمولة</t>
  </si>
  <si>
    <t>الامارات</t>
  </si>
  <si>
    <t>SAUDI ARABIA</t>
  </si>
  <si>
    <t>السعودية</t>
  </si>
  <si>
    <t>KUWAIT</t>
  </si>
  <si>
    <t>الكويت</t>
  </si>
  <si>
    <t>IRAN</t>
  </si>
  <si>
    <t>ايران</t>
  </si>
  <si>
    <t>THAILAND</t>
  </si>
  <si>
    <t>تايلند</t>
  </si>
  <si>
    <t>TURKEY</t>
  </si>
  <si>
    <t>تركيا</t>
  </si>
  <si>
    <t>SINGAPORE</t>
  </si>
  <si>
    <t>سنغافوره</t>
  </si>
  <si>
    <t>CHINA</t>
  </si>
  <si>
    <t>الصين</t>
  </si>
  <si>
    <t>PHILIPPINES</t>
  </si>
  <si>
    <t>الفلبين</t>
  </si>
  <si>
    <t>VIETNAM</t>
  </si>
  <si>
    <t>فيتنام</t>
  </si>
  <si>
    <t>CYPRUS</t>
  </si>
  <si>
    <t>قبرص</t>
  </si>
  <si>
    <t>SOUTH KOREA</t>
  </si>
  <si>
    <t>كوريا الجنوبيه</t>
  </si>
  <si>
    <t>MALAYSIA</t>
  </si>
  <si>
    <t>ماليزيا</t>
  </si>
  <si>
    <t>HONG KONG</t>
  </si>
  <si>
    <t>هونج كونج</t>
  </si>
  <si>
    <t>JAPAN</t>
  </si>
  <si>
    <t>اليابان</t>
  </si>
  <si>
    <t>LIBERIA</t>
  </si>
  <si>
    <t>ليبريـــا</t>
  </si>
  <si>
    <t>ITALY</t>
  </si>
  <si>
    <t>ايطاليا</t>
  </si>
  <si>
    <t>GIBRALTAR</t>
  </si>
  <si>
    <t>جبل طارق</t>
  </si>
  <si>
    <t>DENMARK</t>
  </si>
  <si>
    <t>الدنمارك</t>
  </si>
  <si>
    <t>FRANCE</t>
  </si>
  <si>
    <t>فرنسا</t>
  </si>
  <si>
    <t>MALTA</t>
  </si>
  <si>
    <t>مالطا</t>
  </si>
  <si>
    <t>المملكة المتحدة</t>
  </si>
  <si>
    <t>NORWAY</t>
  </si>
  <si>
    <t>النرويج</t>
  </si>
  <si>
    <t>BAHAMAS</t>
  </si>
  <si>
    <t>جزر الباهامـا</t>
  </si>
  <si>
    <t>PANAMA</t>
  </si>
  <si>
    <t>بنمــــا</t>
  </si>
  <si>
    <t>جزر المارشــال</t>
  </si>
  <si>
    <t>NOT STATED</t>
  </si>
  <si>
    <t>غير مبيـــن</t>
  </si>
  <si>
    <t>UNITED KINGDOM</t>
  </si>
  <si>
    <t>UNITED STATES OF AMERICA</t>
  </si>
  <si>
    <t>ANTIGUA &amp; BARBUDA</t>
  </si>
  <si>
    <t>انتيغوا وبربودا</t>
  </si>
  <si>
    <t>سانت كيتس ونيفيس</t>
  </si>
  <si>
    <t>MARSHALL ISLAND</t>
  </si>
  <si>
    <t>Table No (1 - 2)</t>
  </si>
  <si>
    <t>BAHRAIN</t>
  </si>
  <si>
    <t>البحريــن</t>
  </si>
  <si>
    <t>BANGLADESH</t>
  </si>
  <si>
    <t>بنجلادش</t>
  </si>
  <si>
    <t>INDIA</t>
  </si>
  <si>
    <t>الهنــد</t>
  </si>
  <si>
    <t>BELGIUM</t>
  </si>
  <si>
    <t>بلجيكا</t>
  </si>
  <si>
    <t>CROATIA</t>
  </si>
  <si>
    <t>كرواتيا</t>
  </si>
  <si>
    <t>GREECE</t>
  </si>
  <si>
    <t>اليونــان</t>
  </si>
  <si>
    <t>Table No (1 - 3)</t>
  </si>
  <si>
    <t>Table No (1 - 4)</t>
  </si>
  <si>
    <t>SPAIN</t>
  </si>
  <si>
    <t>أسبانيا</t>
  </si>
  <si>
    <t>بضائع عامة</t>
  </si>
  <si>
    <t>مواد سائبة</t>
  </si>
  <si>
    <t>ناقلات مركبات</t>
  </si>
  <si>
    <t>ناقلات ركاب</t>
  </si>
  <si>
    <t>السفن القادمة وحمولتها الإجمالية والصافية بالطن حسب نوع السفينة والشهر</t>
  </si>
  <si>
    <t>Month</t>
  </si>
  <si>
    <t>الشهر</t>
  </si>
  <si>
    <t>January</t>
  </si>
  <si>
    <t>يناير</t>
  </si>
  <si>
    <t>February</t>
  </si>
  <si>
    <t>فبراير</t>
  </si>
  <si>
    <t>March</t>
  </si>
  <si>
    <t>مارس</t>
  </si>
  <si>
    <t>April</t>
  </si>
  <si>
    <t>ابريل</t>
  </si>
  <si>
    <t>May</t>
  </si>
  <si>
    <t>مايـو</t>
  </si>
  <si>
    <t>June</t>
  </si>
  <si>
    <t>يونيو</t>
  </si>
  <si>
    <t>July</t>
  </si>
  <si>
    <t>يوليو</t>
  </si>
  <si>
    <t>August</t>
  </si>
  <si>
    <t>اغسطس</t>
  </si>
  <si>
    <t>October</t>
  </si>
  <si>
    <t>أكتوبر</t>
  </si>
  <si>
    <t>November</t>
  </si>
  <si>
    <t>نوفمبر</t>
  </si>
  <si>
    <t>December</t>
  </si>
  <si>
    <t>ديسمبر</t>
  </si>
  <si>
    <t>September</t>
  </si>
  <si>
    <t>سبتمبر</t>
  </si>
  <si>
    <t>TANZANIA</t>
  </si>
  <si>
    <t>تنزانيا</t>
  </si>
  <si>
    <t xml:space="preserve">       Allah grants success</t>
  </si>
  <si>
    <t>Preface</t>
  </si>
  <si>
    <r>
      <t xml:space="preserve">رقم الصفحة
</t>
    </r>
    <r>
      <rPr>
        <b/>
        <sz val="10"/>
        <color indexed="8"/>
        <rFont val="Arabic Transparent"/>
        <charset val="178"/>
      </rPr>
      <t>Page No.</t>
    </r>
  </si>
  <si>
    <t>مقدمــة</t>
  </si>
  <si>
    <t>Introduction</t>
  </si>
  <si>
    <t>ولا تشمل هذه النشرة نشاط حركة السفن والقوارب الساحلية والتي تقوم بنشاطها داخل الحدود الإقليمية لدولة قطر .</t>
  </si>
  <si>
    <t xml:space="preserve"> - جمع وتفريغ البيانات :</t>
  </si>
  <si>
    <t xml:space="preserve"> - عرض البيانات :</t>
  </si>
  <si>
    <t xml:space="preserve">     الفصل الأول :</t>
  </si>
  <si>
    <t xml:space="preserve">     الفصل الثاني :</t>
  </si>
  <si>
    <t>Vessels movement data are displayed in statistical tables divided into two chapters:</t>
  </si>
  <si>
    <t>Country of Registration</t>
  </si>
  <si>
    <t>Number &amp; Tonnage</t>
  </si>
  <si>
    <t>الـعـدد والحمولة</t>
  </si>
  <si>
    <r>
      <t xml:space="preserve">نــوع السـفـيـنـة   </t>
    </r>
    <r>
      <rPr>
        <b/>
        <sz val="10"/>
        <rFont val="Arial"/>
        <family val="2"/>
      </rPr>
      <t>Type of Vessel</t>
    </r>
  </si>
  <si>
    <r>
      <t xml:space="preserve">ميناء الدوحة  </t>
    </r>
    <r>
      <rPr>
        <b/>
        <sz val="10"/>
        <rFont val="Arial"/>
        <family val="2"/>
      </rPr>
      <t>Doha Port</t>
    </r>
  </si>
  <si>
    <t>جـدول رقم (1 - 1)</t>
  </si>
  <si>
    <r>
      <t xml:space="preserve">ميناء مسيعيد  </t>
    </r>
    <r>
      <rPr>
        <b/>
        <sz val="10"/>
        <rFont val="Arial"/>
        <family val="2"/>
      </rPr>
      <t>Mesaieed Port</t>
    </r>
  </si>
  <si>
    <t>جـدول رقم (1 - 2)</t>
  </si>
  <si>
    <t>جـدول رقم (1 - 3)</t>
  </si>
  <si>
    <r>
      <t xml:space="preserve">ميناء حالول  </t>
    </r>
    <r>
      <rPr>
        <b/>
        <sz val="10"/>
        <rFont val="Arial"/>
        <family val="2"/>
      </rPr>
      <t>Halul Port</t>
    </r>
  </si>
  <si>
    <r>
      <t xml:space="preserve">ميناء رأس لفان  </t>
    </r>
    <r>
      <rPr>
        <b/>
        <sz val="10"/>
        <rFont val="Arial"/>
        <family val="2"/>
      </rPr>
      <t>Ras Laffan Port</t>
    </r>
  </si>
  <si>
    <t>جـدول رقم (1 - 4)</t>
  </si>
  <si>
    <r>
      <t xml:space="preserve">المجــمــوع  </t>
    </r>
    <r>
      <rPr>
        <b/>
        <sz val="10"/>
        <rFont val="Arial"/>
        <family val="2"/>
      </rPr>
      <t>Total</t>
    </r>
  </si>
  <si>
    <t>ليبيا</t>
  </si>
  <si>
    <t>LIBYA</t>
  </si>
  <si>
    <t>NEW ZEALAND</t>
  </si>
  <si>
    <t>هولنــدا</t>
  </si>
  <si>
    <t>NETHERLANDS</t>
  </si>
  <si>
    <t>ST.VINCENT &amp; THE GRENADINES</t>
  </si>
  <si>
    <t>1 - 1</t>
  </si>
  <si>
    <t>1 - 2</t>
  </si>
  <si>
    <t>1 - 3</t>
  </si>
  <si>
    <t>1 - 4</t>
  </si>
  <si>
    <t>1 - 5</t>
  </si>
  <si>
    <t>بلد الميناء
Port Country</t>
  </si>
  <si>
    <t>تاريخ المغادرة
Date of Departure</t>
  </si>
  <si>
    <t>بلد الميناء السابق
Previous Port</t>
  </si>
  <si>
    <t>تاريخ الوصول
Date of Arrival</t>
  </si>
  <si>
    <t>الحمولة بالطن
Registered Tonnage Ton</t>
  </si>
  <si>
    <t>الصافية Net</t>
  </si>
  <si>
    <t>الاجمالية Gross</t>
  </si>
  <si>
    <t>بلد التسجيل
Country of Registration</t>
  </si>
  <si>
    <t>نوع السفينة
Type of Vessel</t>
  </si>
  <si>
    <t>اسم السفينة
Name of Vessel</t>
  </si>
  <si>
    <t>م
S</t>
  </si>
  <si>
    <t>*</t>
  </si>
  <si>
    <t>لاستخدام الكمبيوتر</t>
  </si>
  <si>
    <t xml:space="preserve"> -</t>
  </si>
  <si>
    <t>للمراجعة يرجى الاتصال برقم 4594542</t>
  </si>
  <si>
    <t>For inquiries. Please call 4595542</t>
  </si>
  <si>
    <t>For Computer Use.</t>
  </si>
  <si>
    <t>حركة السفن بميناء :</t>
  </si>
  <si>
    <t>Vessels Movement of :</t>
  </si>
  <si>
    <t>خلال شهر :</t>
  </si>
  <si>
    <t>During:</t>
  </si>
  <si>
    <t>لعام</t>
  </si>
  <si>
    <t>Year</t>
  </si>
  <si>
    <t>سانت فنسنت وجزر غرينادين</t>
  </si>
  <si>
    <t>BERMUDA</t>
  </si>
  <si>
    <t>برمودا</t>
  </si>
  <si>
    <t>الولايات المتحدة الأمريكية</t>
  </si>
  <si>
    <t>SIRRA LEONE</t>
  </si>
  <si>
    <t>سيراليون</t>
  </si>
  <si>
    <t>Table No (1 - 5)</t>
  </si>
  <si>
    <t>VII</t>
  </si>
  <si>
    <r>
      <t>والله ولي التوفيق</t>
    </r>
    <r>
      <rPr>
        <sz val="16"/>
        <rFont val="Simplified Arabic"/>
        <family val="1"/>
      </rPr>
      <t xml:space="preserve"> ،،،</t>
    </r>
  </si>
  <si>
    <t xml:space="preserve">مقدمـــــــــــة </t>
  </si>
  <si>
    <t xml:space="preserve">تقديــــــــم  </t>
  </si>
  <si>
    <t xml:space="preserve">ميناء مسيعيد  </t>
  </si>
  <si>
    <t>Mesaieed Port</t>
  </si>
  <si>
    <t xml:space="preserve">ميناء الدوحة  </t>
  </si>
  <si>
    <t>Doha Port</t>
  </si>
  <si>
    <t>Halul Port</t>
  </si>
  <si>
    <t>Ras Laffan Port</t>
  </si>
  <si>
    <t xml:space="preserve">ميناء حالول  </t>
  </si>
  <si>
    <t xml:space="preserve">ميناء رأس لفان  </t>
  </si>
  <si>
    <t xml:space="preserve">المجموع  </t>
  </si>
  <si>
    <t>جدول المحتويات</t>
  </si>
  <si>
    <t>Table Contents</t>
  </si>
  <si>
    <t>Table No.</t>
  </si>
  <si>
    <t>رقم
الجدول</t>
  </si>
  <si>
    <t xml:space="preserve">البيـان </t>
  </si>
  <si>
    <t>Particulars</t>
  </si>
  <si>
    <t>ملحق : استمارة جمع البيانات</t>
  </si>
  <si>
    <t>Appendix : Data collection questionnaire</t>
  </si>
  <si>
    <t>يتم عرض بيــانات حركــة الســفن في جداول إحصائية مقسمة إلى فصلين كالآتي :-</t>
  </si>
  <si>
    <t>Arriving Vessels' Gross and Net Tonnage By Type of Vessel and Country of Registration</t>
  </si>
  <si>
    <t>المجموع</t>
  </si>
  <si>
    <t>Arriving Vessels' Gross and Net Tonnage By Type of Vessel and Month</t>
  </si>
  <si>
    <t>III</t>
  </si>
  <si>
    <t>TOGO</t>
  </si>
  <si>
    <t>توغو</t>
  </si>
  <si>
    <t>نيوزيلنــدا</t>
  </si>
  <si>
    <t>MOLDOVA</t>
  </si>
  <si>
    <t>BELIZE</t>
  </si>
  <si>
    <t>مولدوفا</t>
  </si>
  <si>
    <t>بليز</t>
  </si>
  <si>
    <t>Table No (2 - 1)</t>
  </si>
  <si>
    <t>جـدول رقم (2 - 1)</t>
  </si>
  <si>
    <t>Table No (2 - 2)</t>
  </si>
  <si>
    <t>جـدول رقم (2 - 2)</t>
  </si>
  <si>
    <t>جـدول رقم (2 -3)</t>
  </si>
  <si>
    <t>Table No (2 - 4)</t>
  </si>
  <si>
    <t>جـدول رقم (4 -2)</t>
  </si>
  <si>
    <t>Table No (2 - 5)</t>
  </si>
  <si>
    <t>جـدول رقم (2 -5)</t>
  </si>
  <si>
    <r>
      <rPr>
        <b/>
        <sz val="12"/>
        <color indexed="8"/>
        <rFont val="Bader"/>
        <charset val="178"/>
      </rPr>
      <t>دولـــــــــــة قــطــــــــــر
وزارة التخطيط التنموي والإحصاء</t>
    </r>
    <r>
      <rPr>
        <b/>
        <sz val="16"/>
        <color indexed="8"/>
        <rFont val="Arial"/>
        <family val="2"/>
      </rPr>
      <t xml:space="preserve">
</t>
    </r>
    <r>
      <rPr>
        <b/>
        <sz val="12"/>
        <color indexed="8"/>
        <rFont val="Times New Roman"/>
        <family val="1"/>
      </rPr>
      <t>إدارة الإحصاءات الاقتصادية و الحسابات الوطنية</t>
    </r>
  </si>
  <si>
    <t>كما يسر الوزارة أن تتقدم بالشكر الجزيل لمسئولي المنشآت من مؤسسات وشركات لتعاونهم ومساهمتهم في إصدار هذه النشرة.</t>
  </si>
  <si>
    <t>The Ministry has the pleasure to express its gratitude to heads of corporations and companies for their cooperation and contribution in accomplishing this bulletin.</t>
  </si>
  <si>
    <t>The Ministry welcomes any remarks and suggestions that could improve contents of this bulletin.</t>
  </si>
  <si>
    <r>
      <rPr>
        <b/>
        <sz val="14"/>
        <rFont val="Sultan bold"/>
        <charset val="178"/>
      </rPr>
      <t>د. صالح بن محمد النابت</t>
    </r>
    <r>
      <rPr>
        <b/>
        <sz val="16"/>
        <rFont val="Sultan bold"/>
        <charset val="178"/>
      </rPr>
      <t xml:space="preserve">
</t>
    </r>
    <r>
      <rPr>
        <b/>
        <sz val="12"/>
        <rFont val="Times New Roman"/>
        <family val="1"/>
      </rPr>
      <t>وزير التخطيط التنموي والإحصاء</t>
    </r>
  </si>
  <si>
    <t>Dr.Saleh Bin Mohammed Al-Nabit
Minister of Development Planning and Statistics</t>
  </si>
  <si>
    <r>
      <t xml:space="preserve">الفصل الأول
</t>
    </r>
    <r>
      <rPr>
        <b/>
        <sz val="11"/>
        <rFont val="Sultan bold"/>
        <charset val="178"/>
      </rPr>
      <t>السفن القادمة وحمولتها الإجمالية والصافية بالطن حسب نوع السفينة وبلد التسجيل</t>
    </r>
  </si>
  <si>
    <r>
      <t xml:space="preserve">Chapter One
</t>
    </r>
    <r>
      <rPr>
        <sz val="9"/>
        <rFont val="Arial Black"/>
        <family val="2"/>
      </rPr>
      <t>Arriving Vessels' Gross and Net Tonnage By Type of Vessel and Country of Registration</t>
    </r>
  </si>
  <si>
    <t>ChapterTwo
Arriving Vessels' Gross and Net Tonnage By Type of Vessel and Month</t>
  </si>
  <si>
    <t>2 - 1</t>
  </si>
  <si>
    <t>2 - 2</t>
  </si>
  <si>
    <t>2 - 3</t>
  </si>
  <si>
    <t>2 - 4</t>
  </si>
  <si>
    <t>2 - 5</t>
  </si>
  <si>
    <t>وترحب الوزارة بأية ملاحظات وإقتراحات من شأنها تحسين مضمون هذه النشرة.</t>
  </si>
  <si>
    <t>JORDAN</t>
  </si>
  <si>
    <t>الأردن</t>
  </si>
  <si>
    <t>TUVALU</t>
  </si>
  <si>
    <t>توفالــو</t>
  </si>
  <si>
    <t>LUXEMBOURG</t>
  </si>
  <si>
    <t>لكسمبورج</t>
  </si>
  <si>
    <t>INDONESIA</t>
  </si>
  <si>
    <t>اندونيسيا</t>
  </si>
  <si>
    <t>AUSTRALIA</t>
  </si>
  <si>
    <t>استراليـــا</t>
  </si>
  <si>
    <t xml:space="preserve"> - Data Collection and Tabulation:</t>
  </si>
  <si>
    <t xml:space="preserve"> - Data Display:</t>
  </si>
  <si>
    <t xml:space="preserve">    Second Chapter :</t>
  </si>
  <si>
    <r>
      <rPr>
        <b/>
        <sz val="20"/>
        <rFont val="Arial"/>
        <family val="2"/>
      </rPr>
      <t>الفصل الأول</t>
    </r>
    <r>
      <rPr>
        <b/>
        <sz val="18"/>
        <rFont val="Arial"/>
        <family val="2"/>
      </rPr>
      <t xml:space="preserve">
</t>
    </r>
    <r>
      <rPr>
        <b/>
        <sz val="16"/>
        <rFont val="Arial"/>
        <family val="2"/>
      </rPr>
      <t>السفن القادمة وحمولتها الإجمالية والصافية بالطن</t>
    </r>
    <r>
      <rPr>
        <b/>
        <sz val="14"/>
        <rFont val="Arial"/>
        <family val="2"/>
      </rPr>
      <t xml:space="preserve">
 </t>
    </r>
    <r>
      <rPr>
        <b/>
        <sz val="16"/>
        <rFont val="Arial"/>
        <family val="2"/>
      </rPr>
      <t>حسب نوع السفينة وبلد التسجيل</t>
    </r>
    <r>
      <rPr>
        <b/>
        <sz val="18"/>
        <rFont val="Arial"/>
        <family val="2"/>
      </rPr>
      <t xml:space="preserve">
</t>
    </r>
    <r>
      <rPr>
        <b/>
        <sz val="20"/>
        <rFont val="Arial"/>
        <family val="2"/>
      </rPr>
      <t xml:space="preserve">  First Chapter 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Arriving Vessels' Gross and Net Tonnage
 By Type of Vessel and Country of Registration</t>
    </r>
  </si>
  <si>
    <t>Containers</t>
  </si>
  <si>
    <t xml:space="preserve">Loose Materials
</t>
  </si>
  <si>
    <t xml:space="preserve">Generals goods
</t>
  </si>
  <si>
    <t xml:space="preserve">Vehicles Vessels
</t>
  </si>
  <si>
    <t xml:space="preserve">Passengers Vessels
</t>
  </si>
  <si>
    <t>Others</t>
  </si>
  <si>
    <t xml:space="preserve">Generasl goods
</t>
  </si>
  <si>
    <t xml:space="preserve">Passengesr Vessels
</t>
  </si>
  <si>
    <r>
      <t xml:space="preserve">ملحق
</t>
    </r>
    <r>
      <rPr>
        <b/>
        <sz val="20"/>
        <rFont val="Arial"/>
        <family val="2"/>
      </rPr>
      <t>استمارة جمع البيانات</t>
    </r>
    <r>
      <rPr>
        <b/>
        <sz val="24"/>
        <rFont val="Arial"/>
        <family val="2"/>
      </rPr>
      <t xml:space="preserve">
</t>
    </r>
    <r>
      <rPr>
        <b/>
        <sz val="18"/>
        <rFont val="Arial"/>
        <family val="2"/>
      </rPr>
      <t>Appendix
Data Collection Questionnaire</t>
    </r>
  </si>
  <si>
    <r>
      <rPr>
        <b/>
        <sz val="11"/>
        <color indexed="8"/>
        <rFont val="Arial Black"/>
        <family val="2"/>
      </rPr>
      <t xml:space="preserve">State of Qatar
</t>
    </r>
    <r>
      <rPr>
        <b/>
        <sz val="10"/>
        <color indexed="8"/>
        <rFont val="Arial Black"/>
        <family val="2"/>
      </rPr>
      <t>Ministry of Development Planning and Statistics</t>
    </r>
    <r>
      <rPr>
        <b/>
        <sz val="14"/>
        <color indexed="8"/>
        <rFont val="Arial"/>
        <family val="2"/>
      </rPr>
      <t xml:space="preserve">
</t>
    </r>
    <r>
      <rPr>
        <b/>
        <sz val="10"/>
        <color indexed="8"/>
        <rFont val="Mangal"/>
        <family val="1"/>
      </rPr>
      <t>Economic Statistics and National Accounts Department</t>
    </r>
    <r>
      <rPr>
        <b/>
        <sz val="14"/>
        <color indexed="8"/>
        <rFont val="Arial"/>
        <family val="2"/>
      </rPr>
      <t xml:space="preserve"> 
</t>
    </r>
  </si>
  <si>
    <r>
      <rPr>
        <b/>
        <sz val="20"/>
        <rFont val="Arial"/>
        <family val="2"/>
      </rPr>
      <t>الفصل الثاني</t>
    </r>
    <r>
      <rPr>
        <b/>
        <sz val="24"/>
        <rFont val="Arial"/>
        <family val="2"/>
      </rPr>
      <t xml:space="preserve">
</t>
    </r>
    <r>
      <rPr>
        <b/>
        <sz val="16"/>
        <rFont val="Arial"/>
        <family val="2"/>
      </rPr>
      <t>السفن القادمة وحمولتها الإجمالية والصافية بالطن</t>
    </r>
    <r>
      <rPr>
        <b/>
        <sz val="14"/>
        <rFont val="Arial"/>
        <family val="2"/>
      </rPr>
      <t xml:space="preserve">
</t>
    </r>
    <r>
      <rPr>
        <b/>
        <sz val="16"/>
        <rFont val="Arial"/>
        <family val="2"/>
      </rPr>
      <t>حسب نوع السفينة والشهر</t>
    </r>
    <r>
      <rPr>
        <b/>
        <sz val="24"/>
        <rFont val="Arial"/>
        <family val="2"/>
      </rPr>
      <t xml:space="preserve">
</t>
    </r>
    <r>
      <rPr>
        <b/>
        <sz val="20"/>
        <rFont val="Arial"/>
        <family val="2"/>
      </rPr>
      <t>Second Chapter</t>
    </r>
    <r>
      <rPr>
        <b/>
        <sz val="16"/>
        <rFont val="Arial"/>
        <family val="2"/>
      </rPr>
      <t xml:space="preserve">
</t>
    </r>
    <r>
      <rPr>
        <b/>
        <sz val="14"/>
        <rFont val="Arial"/>
        <family val="2"/>
      </rPr>
      <t>Arriving Vessels' Gross and Net Tonnage
By Type of Vessel and Month</t>
    </r>
  </si>
  <si>
    <t xml:space="preserve">    First Chapter:</t>
  </si>
  <si>
    <t>NORTH KOREA</t>
  </si>
  <si>
    <t>GERMANY</t>
  </si>
  <si>
    <t xml:space="preserve">UNITED STATES OF AMERICA
</t>
  </si>
  <si>
    <t>كوريا الشماليه</t>
  </si>
  <si>
    <t>المانيا</t>
  </si>
  <si>
    <t xml:space="preserve">المملكة المتحدة
</t>
  </si>
  <si>
    <t xml:space="preserve">انتيغوا وبربودا
</t>
  </si>
  <si>
    <t>0</t>
  </si>
  <si>
    <t>PAKISTAN</t>
  </si>
  <si>
    <t>SRI LANKA</t>
  </si>
  <si>
    <t>SWAZILAND</t>
  </si>
  <si>
    <t>RUSSIA</t>
  </si>
  <si>
    <t>VANUATU</t>
  </si>
  <si>
    <t>باكستان</t>
  </si>
  <si>
    <t>سيرلانكا</t>
  </si>
  <si>
    <t>سوازيلند</t>
  </si>
  <si>
    <t>روسيا الاتحاديه</t>
  </si>
  <si>
    <t>فانواتـــو</t>
  </si>
  <si>
    <t>TAIWAN</t>
  </si>
  <si>
    <t>BARBADOS</t>
  </si>
  <si>
    <t>تايوان</t>
  </si>
  <si>
    <t>بربادوس</t>
  </si>
  <si>
    <t>UNITED ARAB EMIRATES</t>
  </si>
  <si>
    <r>
      <t xml:space="preserve">النشرة السنوية
لإحصاءات الملاحة البحرية
</t>
    </r>
    <r>
      <rPr>
        <b/>
        <sz val="16"/>
        <color indexed="8"/>
        <rFont val="Arial"/>
        <family val="2"/>
      </rPr>
      <t>The Annual Bulletin Of
Maritime Navigation Statistics
2016</t>
    </r>
  </si>
  <si>
    <t>سنغافورا</t>
  </si>
  <si>
    <t>الراس الاخضر</t>
  </si>
  <si>
    <t>SWAIZLAND</t>
  </si>
  <si>
    <t>ليبيريا</t>
  </si>
  <si>
    <t>البرتغال</t>
  </si>
  <si>
    <t>PORTUGAL</t>
  </si>
  <si>
    <t>هولندا</t>
  </si>
  <si>
    <t>الولايات المتحده الامريكية</t>
  </si>
  <si>
    <t>UNITED STATES OF AMEERICA</t>
  </si>
  <si>
    <t>ANTIGUA&amp;BARVUDA</t>
  </si>
  <si>
    <t>بنما</t>
  </si>
  <si>
    <t>ST.VINCENT&amp;THE GRENADINES</t>
  </si>
  <si>
    <t>بوتان</t>
  </si>
  <si>
    <t>لbhutan</t>
  </si>
  <si>
    <t>CJOMA</t>
  </si>
  <si>
    <t>SOUTE KOREA</t>
  </si>
  <si>
    <t>اثيوبيا</t>
  </si>
  <si>
    <t>ETHIOPIA</t>
  </si>
  <si>
    <t>نيجيريا</t>
  </si>
  <si>
    <t>NIGERIA</t>
  </si>
  <si>
    <t>اسبانيا</t>
  </si>
  <si>
    <t>جز الباهاما</t>
  </si>
  <si>
    <t>جزر المارشال</t>
  </si>
  <si>
    <t>ST.KITTS&amp;NEVIS</t>
  </si>
  <si>
    <t>NICARAGUA</t>
  </si>
  <si>
    <t>توفالو</t>
  </si>
  <si>
    <t>عدد السفن</t>
  </si>
  <si>
    <t>اجمالي الحمول</t>
  </si>
  <si>
    <t>GUADELOUPE</t>
  </si>
  <si>
    <t>نيوزيلندا</t>
  </si>
  <si>
    <t>جزر القمر</t>
  </si>
  <si>
    <t>الصومال</t>
  </si>
  <si>
    <t>تايون</t>
  </si>
  <si>
    <t>COMOROS</t>
  </si>
  <si>
    <t>SOMALIA</t>
  </si>
  <si>
    <t>TAOWAM</t>
  </si>
  <si>
    <t>SRILANKA</t>
  </si>
  <si>
    <t>VHINA</t>
  </si>
  <si>
    <t>المالديف</t>
  </si>
  <si>
    <t>الهند</t>
  </si>
  <si>
    <t>الكاميرون</t>
  </si>
  <si>
    <t>فانواتو</t>
  </si>
  <si>
    <t>ماكرونيزيا</t>
  </si>
  <si>
    <t>غير مبين</t>
  </si>
  <si>
    <t>سانت كيتتسى ونيفيس</t>
  </si>
  <si>
    <t>MALDIVES</t>
  </si>
  <si>
    <t>TAMZAMOA</t>
  </si>
  <si>
    <t>CAMEROON</t>
  </si>
  <si>
    <t>MICRONESIA</t>
  </si>
  <si>
    <t>سنغافورة</t>
  </si>
  <si>
    <t>الولايات المتحده</t>
  </si>
  <si>
    <t>LIVERIA</t>
  </si>
  <si>
    <t>البحرين</t>
  </si>
  <si>
    <t>اجمالي الحمولة</t>
  </si>
  <si>
    <t>صافي الحمولة</t>
  </si>
  <si>
    <t>جزر الباهاما</t>
  </si>
  <si>
    <t>غوادلوب</t>
  </si>
  <si>
    <t>ميناء الرويس  Rowais port</t>
  </si>
  <si>
    <t>ميناء الدوحة  Doha port</t>
  </si>
  <si>
    <t>حمد Hamad</t>
  </si>
  <si>
    <t>الاردن</t>
  </si>
  <si>
    <t>TURKKEY</t>
  </si>
  <si>
    <t>موازيلند</t>
  </si>
  <si>
    <t>CAPE VERDE</t>
  </si>
  <si>
    <t>المملكة المتحده</t>
  </si>
  <si>
    <t>METHERLANDS</t>
  </si>
  <si>
    <t>ST.VINCENT&amp;THE CRENADINES</t>
  </si>
  <si>
    <t>1 - 6</t>
  </si>
  <si>
    <t>1 - 7</t>
  </si>
  <si>
    <t xml:space="preserve">ميناء حمد </t>
  </si>
  <si>
    <t>ميناء الرويس</t>
  </si>
  <si>
    <t>2 - 6</t>
  </si>
  <si>
    <t>2 - 7</t>
  </si>
  <si>
    <t>ويضم الفصل الأول خمسة جداول تمثل السفن القادمة من حيث الحمولة وبلد التسجيل ونوع السفينة وفئة الحمولة وبلد الميناء السابق حسب الشهر لكل من موانئ الدوحة ومسيعيد وحالول ورأس لفان و حمد والرويس .</t>
  </si>
  <si>
    <t>ويضم جدولين يمثلان السفن المغادرة وحمولتها حسب نوع السفينة وبلد الميناء التالي والشهر وذلك لموانئ الدوحة ومسيعيد وحالول ورأس لفان  وحمد والرويس .</t>
  </si>
  <si>
    <r>
      <t xml:space="preserve">ميناء حمد  </t>
    </r>
    <r>
      <rPr>
        <b/>
        <sz val="10"/>
        <rFont val="Arial"/>
        <family val="2"/>
      </rPr>
      <t>Hamad Port</t>
    </r>
  </si>
  <si>
    <t>مالاوى</t>
  </si>
  <si>
    <t>اوكرانيا</t>
  </si>
  <si>
    <t xml:space="preserve">الولايات المتحدة الأمريكية
</t>
  </si>
  <si>
    <t xml:space="preserve">سانت فنسنت وجزر غرينادين
</t>
  </si>
  <si>
    <t xml:space="preserve">سانت كيتس ونيفيس
</t>
  </si>
  <si>
    <t>بيــرو</t>
  </si>
  <si>
    <t>كيريباتــي</t>
  </si>
  <si>
    <t xml:space="preserve">United Arab Emirates
</t>
  </si>
  <si>
    <t>MALAWI</t>
  </si>
  <si>
    <t>UKRAINE</t>
  </si>
  <si>
    <t xml:space="preserve">UNITED KINGDOM
</t>
  </si>
  <si>
    <t xml:space="preserve">ANTIGUA &amp; BARBUDA
</t>
  </si>
  <si>
    <t xml:space="preserve">ST.VINCENT &amp; THE GRENADINES
</t>
  </si>
  <si>
    <t xml:space="preserve">ST. KITTS &amp; NEVIS
</t>
  </si>
  <si>
    <t>PERU</t>
  </si>
  <si>
    <t>KIRIBATI</t>
  </si>
  <si>
    <t xml:space="preserve">MARSHALL ISLAND
</t>
  </si>
  <si>
    <t>جـدول رقم (1 - 5)</t>
  </si>
  <si>
    <t>جـدول رقم (1 - 6)</t>
  </si>
  <si>
    <t>Table No (1 - 6)</t>
  </si>
  <si>
    <t>ميناء مسيعيد  Mesaieed Port</t>
  </si>
  <si>
    <r>
      <t xml:space="preserve">ميناء الرويس  </t>
    </r>
    <r>
      <rPr>
        <b/>
        <sz val="10"/>
        <rFont val="Arial"/>
        <family val="2"/>
      </rPr>
      <t>Al- Rowais Port</t>
    </r>
  </si>
  <si>
    <t>Chapter one comprises 5 tables representing arriving vessels by tonnage, country of registration, type of vessel, tonnage category and country of previous port by month, for Doha, Mesaieed, Halul, Ras Laffan ports , Hamaf and Al- Rowais.</t>
  </si>
  <si>
    <t xml:space="preserve">It includes two tables representing departing vessels and tonnage by type of vessel and destination by month, for Doha, Mesaieed, Halul  Ras Laffan ports ,Hamaf and Al- Rowais. </t>
  </si>
  <si>
    <t xml:space="preserve">2 - 5 </t>
  </si>
  <si>
    <t>Hamad port</t>
  </si>
  <si>
    <t xml:space="preserve"> Al- Rowais port</t>
  </si>
  <si>
    <t>2 -6</t>
  </si>
  <si>
    <r>
      <t xml:space="preserve">العدد التاسع والعشرون
ابريل </t>
    </r>
    <r>
      <rPr>
        <b/>
        <sz val="14"/>
        <color indexed="8"/>
        <rFont val="Arial"/>
        <family val="2"/>
      </rPr>
      <t xml:space="preserve"> 2017</t>
    </r>
  </si>
  <si>
    <r>
      <t>29</t>
    </r>
    <r>
      <rPr>
        <b/>
        <vertAlign val="superscript"/>
        <sz val="12"/>
        <color indexed="8"/>
        <rFont val="Arial"/>
        <family val="2"/>
      </rPr>
      <t>th</t>
    </r>
    <r>
      <rPr>
        <b/>
        <sz val="12"/>
        <color indexed="8"/>
        <rFont val="Arial"/>
        <family val="2"/>
      </rPr>
      <t xml:space="preserve"> Issue
April 2017</t>
    </r>
  </si>
  <si>
    <t xml:space="preserve">غير مبين </t>
  </si>
  <si>
    <t>No data from the source as of June 2016</t>
  </si>
  <si>
    <t>الرأس الاخضر</t>
  </si>
  <si>
    <t>نيكاراجــوا</t>
  </si>
  <si>
    <t>BHUTAN</t>
  </si>
  <si>
    <t>No data for Ras lafan port from   the source as of June 2016</t>
  </si>
  <si>
    <t>يسر وزارة التخطيط التنموي والإحصاء ان تقدم العدد التاسع  والعشرين من النشرة السنوية لإحصاءات الملاحة البحرية 2016 وذلك في إطار خطة الوزارة الطموحة والمتوازنة في توفير وتطوير الإحصاءات الإقتصادية..</t>
  </si>
  <si>
    <r>
      <t>Ministry of Development Planning &amp; Statistics is presenting the 29</t>
    </r>
    <r>
      <rPr>
        <vertAlign val="superscript"/>
        <sz val="12"/>
        <color indexed="8"/>
        <rFont val="Arial"/>
        <family val="2"/>
      </rPr>
      <t>th</t>
    </r>
    <r>
      <rPr>
        <sz val="12"/>
        <color indexed="8"/>
        <rFont val="Arial"/>
        <family val="2"/>
      </rPr>
      <t xml:space="preserve"> issue of the "Annual Bulletin of Maritime Navigation Statistics, 2016" within the framework of the Statistics Authority ambitious and balanced plan in providing and developing Economic Statistics..</t>
    </r>
  </si>
  <si>
    <t>الفصل الثاني
السفن القادمة وحمولتها الإجمالية والصافية بالطن حسب نوع السفينة والشهر</t>
  </si>
  <si>
    <t>جـدول رقم (1 - 7  )</t>
  </si>
  <si>
    <t>Table No (1 - 7)</t>
  </si>
  <si>
    <t>لم ترد بيانات ميناء رأس لفان  من المصدر اعتباراً من شهر يونيو 2016</t>
  </si>
  <si>
    <t>Table No (2 -3)</t>
  </si>
  <si>
    <t>جـدول رقم (2 - 6)</t>
  </si>
  <si>
    <t>Table No (2 - 6)</t>
  </si>
  <si>
    <t>Table No (2 - 7)</t>
  </si>
  <si>
    <t>جـدول رقم (2 - 7)</t>
  </si>
  <si>
    <t>المجــمــوع  Total</t>
  </si>
  <si>
    <t>United Arab Emirates</t>
  </si>
  <si>
    <t>تشمل هذه النشرة كل ما يتعلق بحركة الملاحة البحرية من وإلى موانئ الدوحة ومسيعيد وحالول ورأس لفان وحمد والرويس  .</t>
  </si>
  <si>
    <t>تم جمع البيانات بواسطة استمارة (ملحق رقم "1")والتي  أعدت خصيصاً لجمع البيانات الإحصائية الخاصة لحركة السفن في موانئ الدوحة ومسيعيد وحالول ورأس لفان وحمد والرويس  ، وتقوم إدارة الموانئ وقطر للبترول بتسجيل البيانات شهرياً لكل ميناء على حدة وترسل البيانات لمراجعتها وإعدادها ليتم تفريغها بواسطة الحاسب الآلي ومن ثم إعدد الجداول الإحصائية للنشر .</t>
  </si>
  <si>
    <t>This bulletin comprises all movements of marine navigation from and to Doha, Mesaieed, Halul , Ras Laffan ports;Hamad and AL- Rowais it does not include coastal movement of ships and boats that performs its activity within regional boundaries of the State of Qatar.</t>
  </si>
  <si>
    <t>Data were collected via a questionnaire (annex No. "I"), specially designed to be filled with statistical data of vessels movement in Doha, Mesaieed, Halul , Ras Laffan Hamad and Al - Rowais ports. Ports Department and Qatar Petroleum register data on monthly basis for each port separately, and send them for review and preparation in order to be tabulated for dissemination.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</si>
</sst>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6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25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 Black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abic Transparent"/>
      <charset val="178"/>
    </font>
    <font>
      <b/>
      <sz val="10"/>
      <color indexed="8"/>
      <name val="Arabic Transparent"/>
      <charset val="178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haroni"/>
      <charset val="177"/>
    </font>
    <font>
      <sz val="12"/>
      <color indexed="8"/>
      <name val="Arial Black"/>
      <family val="2"/>
    </font>
    <font>
      <b/>
      <i/>
      <sz val="16"/>
      <name val="AF_Jeddah"/>
      <charset val="178"/>
    </font>
    <font>
      <sz val="16"/>
      <name val="Simplified Arabic"/>
      <family val="1"/>
    </font>
    <font>
      <b/>
      <sz val="16"/>
      <name val="Sultan bold"/>
      <charset val="178"/>
    </font>
    <font>
      <vertAlign val="superscript"/>
      <sz val="12"/>
      <color indexed="8"/>
      <name val="Arial"/>
      <family val="2"/>
    </font>
    <font>
      <b/>
      <sz val="11"/>
      <name val="Arial Black"/>
      <family val="2"/>
    </font>
    <font>
      <b/>
      <sz val="13"/>
      <name val="Sultan bold"/>
      <charset val="178"/>
    </font>
    <font>
      <b/>
      <sz val="12"/>
      <color indexed="8"/>
      <name val="Arial Black"/>
      <family val="2"/>
    </font>
    <font>
      <sz val="9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 Black"/>
      <family val="2"/>
    </font>
    <font>
      <b/>
      <sz val="10"/>
      <color indexed="8"/>
      <name val="Mangal"/>
      <family val="1"/>
    </font>
    <font>
      <b/>
      <sz val="12"/>
      <color indexed="8"/>
      <name val="Bader"/>
      <charset val="178"/>
    </font>
    <font>
      <b/>
      <sz val="12"/>
      <color indexed="8"/>
      <name val="Times New Roman"/>
      <family val="1"/>
    </font>
    <font>
      <b/>
      <sz val="14"/>
      <name val="Sultan bold"/>
      <charset val="178"/>
    </font>
    <font>
      <b/>
      <sz val="12"/>
      <name val="Times New Roman"/>
      <family val="1"/>
    </font>
    <font>
      <b/>
      <sz val="11"/>
      <name val="Sultan bold"/>
      <charset val="178"/>
    </font>
    <font>
      <b/>
      <sz val="9"/>
      <name val="Arial Black"/>
      <family val="2"/>
    </font>
    <font>
      <sz val="9"/>
      <name val="Arial Black"/>
      <family val="2"/>
    </font>
    <font>
      <b/>
      <sz val="20"/>
      <name val="Arial"/>
      <family val="2"/>
    </font>
    <font>
      <sz val="11"/>
      <color theme="1"/>
      <name val="Arial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20"/>
      <color theme="1"/>
      <name val="Arial"/>
      <family val="2"/>
    </font>
    <font>
      <b/>
      <sz val="11"/>
      <color rgb="FF993366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/>
      <bottom style="medium">
        <color theme="0"/>
      </bottom>
      <diagonal/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</borders>
  <cellStyleXfs count="7">
    <xf numFmtId="0" fontId="0" fillId="0" borderId="0"/>
    <xf numFmtId="0" fontId="4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39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horizontal="left" vertical="center"/>
    </xf>
    <xf numFmtId="0" fontId="46" fillId="0" borderId="0" xfId="1" applyAlignment="1">
      <alignment vertical="center"/>
    </xf>
    <xf numFmtId="0" fontId="47" fillId="0" borderId="0" xfId="1" applyFont="1" applyAlignment="1">
      <alignment horizontal="center" vertical="center" readingOrder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 readingOrder="1"/>
    </xf>
    <xf numFmtId="0" fontId="8" fillId="0" borderId="0" xfId="1" applyFont="1" applyAlignment="1">
      <alignment horizontal="center" vertical="center" wrapText="1" readingOrder="1"/>
    </xf>
    <xf numFmtId="0" fontId="48" fillId="0" borderId="0" xfId="1" applyFont="1" applyAlignment="1">
      <alignment vertical="center" wrapText="1"/>
    </xf>
    <xf numFmtId="0" fontId="49" fillId="0" borderId="0" xfId="1" applyFont="1" applyAlignment="1">
      <alignment vertical="center" wrapText="1"/>
    </xf>
    <xf numFmtId="0" fontId="50" fillId="0" borderId="0" xfId="1" applyFont="1" applyAlignment="1">
      <alignment horizontal="center" vertical="center" wrapText="1"/>
    </xf>
    <xf numFmtId="0" fontId="49" fillId="0" borderId="0" xfId="1" applyFont="1" applyAlignment="1">
      <alignment horizontal="justify" vertical="center" wrapText="1" readingOrder="2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 readingOrder="1"/>
    </xf>
    <xf numFmtId="0" fontId="8" fillId="0" borderId="0" xfId="1" applyFont="1" applyAlignment="1">
      <alignment vertical="center" wrapText="1" readingOrder="1"/>
    </xf>
    <xf numFmtId="0" fontId="6" fillId="0" borderId="0" xfId="1" applyFont="1"/>
    <xf numFmtId="0" fontId="12" fillId="0" borderId="0" xfId="1" applyFont="1"/>
    <xf numFmtId="0" fontId="12" fillId="0" borderId="0" xfId="1" applyFont="1" applyBorder="1"/>
    <xf numFmtId="0" fontId="6" fillId="0" borderId="0" xfId="1" applyFont="1" applyAlignment="1">
      <alignment horizontal="center" vertical="center"/>
    </xf>
    <xf numFmtId="0" fontId="48" fillId="0" borderId="0" xfId="1" applyFont="1" applyAlignment="1">
      <alignment horizontal="distributed" vertical="center" wrapText="1"/>
    </xf>
    <xf numFmtId="0" fontId="49" fillId="0" borderId="0" xfId="1" applyFont="1" applyAlignment="1">
      <alignment horizontal="distributed" vertical="center" wrapText="1"/>
    </xf>
    <xf numFmtId="0" fontId="48" fillId="0" borderId="0" xfId="1" applyFont="1" applyAlignment="1">
      <alignment horizontal="distributed" vertical="top" wrapText="1"/>
    </xf>
    <xf numFmtId="0" fontId="6" fillId="0" borderId="0" xfId="1" applyFont="1" applyAlignment="1">
      <alignment horizontal="distributed" vertical="center" wrapText="1"/>
    </xf>
    <xf numFmtId="0" fontId="7" fillId="0" borderId="0" xfId="1" applyFont="1" applyAlignment="1">
      <alignment horizontal="distributed" vertical="center" wrapText="1" readingOrder="1"/>
    </xf>
    <xf numFmtId="0" fontId="6" fillId="0" borderId="0" xfId="1" applyFont="1" applyAlignment="1">
      <alignment horizontal="distributed" vertical="center"/>
    </xf>
    <xf numFmtId="0" fontId="8" fillId="0" borderId="0" xfId="1" applyFont="1" applyAlignment="1">
      <alignment horizontal="distributed" vertical="center" wrapText="1" readingOrder="1"/>
    </xf>
    <xf numFmtId="0" fontId="46" fillId="0" borderId="0" xfId="1"/>
    <xf numFmtId="0" fontId="19" fillId="0" borderId="0" xfId="1" applyFont="1" applyAlignment="1">
      <alignment vertical="center" wrapText="1"/>
    </xf>
    <xf numFmtId="0" fontId="19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 wrapText="1" readingOrder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49" fontId="24" fillId="3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4" fillId="3" borderId="37" xfId="0" applyNumberFormat="1" applyFont="1" applyFill="1" applyBorder="1" applyAlignment="1">
      <alignment horizontal="center" vertical="center"/>
    </xf>
    <xf numFmtId="49" fontId="24" fillId="4" borderId="37" xfId="0" applyNumberFormat="1" applyFont="1" applyFill="1" applyBorder="1" applyAlignment="1">
      <alignment horizontal="center" vertical="center"/>
    </xf>
    <xf numFmtId="49" fontId="24" fillId="4" borderId="38" xfId="0" applyNumberFormat="1" applyFont="1" applyFill="1" applyBorder="1" applyAlignment="1">
      <alignment horizontal="center" vertical="center"/>
    </xf>
    <xf numFmtId="49" fontId="4" fillId="4" borderId="38" xfId="0" applyNumberFormat="1" applyFont="1" applyFill="1" applyBorder="1" applyAlignment="1">
      <alignment horizontal="center" vertical="center"/>
    </xf>
    <xf numFmtId="0" fontId="51" fillId="2" borderId="41" xfId="1" applyFont="1" applyFill="1" applyBorder="1" applyAlignment="1">
      <alignment horizontal="center" vertical="center" wrapText="1" readingOrder="1"/>
    </xf>
    <xf numFmtId="0" fontId="52" fillId="2" borderId="41" xfId="1" applyFont="1" applyFill="1" applyBorder="1" applyAlignment="1">
      <alignment horizontal="center" vertical="center" wrapText="1" readingOrder="2"/>
    </xf>
    <xf numFmtId="0" fontId="15" fillId="2" borderId="41" xfId="1" applyFont="1" applyFill="1" applyBorder="1" applyAlignment="1">
      <alignment horizontal="center" vertical="center" wrapText="1" readingOrder="1"/>
    </xf>
    <xf numFmtId="49" fontId="1" fillId="3" borderId="36" xfId="1" applyNumberFormat="1" applyFont="1" applyFill="1" applyBorder="1" applyAlignment="1">
      <alignment horizontal="center" vertical="center" readingOrder="2"/>
    </xf>
    <xf numFmtId="49" fontId="1" fillId="4" borderId="37" xfId="1" applyNumberFormat="1" applyFont="1" applyFill="1" applyBorder="1" applyAlignment="1">
      <alignment horizontal="center" vertical="center" readingOrder="2"/>
    </xf>
    <xf numFmtId="0" fontId="4" fillId="3" borderId="37" xfId="1" applyFont="1" applyFill="1" applyBorder="1" applyAlignment="1">
      <alignment horizontal="center" vertical="center"/>
    </xf>
    <xf numFmtId="49" fontId="1" fillId="3" borderId="37" xfId="1" applyNumberFormat="1" applyFont="1" applyFill="1" applyBorder="1" applyAlignment="1">
      <alignment horizontal="center" vertical="center" readingOrder="2"/>
    </xf>
    <xf numFmtId="49" fontId="1" fillId="3" borderId="37" xfId="1" applyNumberFormat="1" applyFont="1" applyFill="1" applyBorder="1" applyAlignment="1">
      <alignment horizontal="center" vertical="top" readingOrder="1"/>
    </xf>
    <xf numFmtId="49" fontId="1" fillId="4" borderId="37" xfId="1" applyNumberFormat="1" applyFont="1" applyFill="1" applyBorder="1" applyAlignment="1">
      <alignment horizontal="center" vertical="top" readingOrder="1"/>
    </xf>
    <xf numFmtId="0" fontId="13" fillId="0" borderId="0" xfId="1" applyFont="1"/>
    <xf numFmtId="49" fontId="24" fillId="4" borderId="40" xfId="0" applyNumberFormat="1" applyFont="1" applyFill="1" applyBorder="1" applyAlignment="1">
      <alignment horizontal="center" vertical="center"/>
    </xf>
    <xf numFmtId="49" fontId="22" fillId="4" borderId="42" xfId="0" applyNumberFormat="1" applyFont="1" applyFill="1" applyBorder="1" applyAlignment="1">
      <alignment horizontal="center" wrapText="1"/>
    </xf>
    <xf numFmtId="49" fontId="24" fillId="4" borderId="43" xfId="0" applyNumberFormat="1" applyFont="1" applyFill="1" applyBorder="1" applyAlignment="1">
      <alignment horizontal="center" vertical="top" wrapText="1"/>
    </xf>
    <xf numFmtId="49" fontId="22" fillId="4" borderId="44" xfId="0" applyNumberFormat="1" applyFont="1" applyFill="1" applyBorder="1" applyAlignment="1">
      <alignment horizontal="center" wrapText="1"/>
    </xf>
    <xf numFmtId="0" fontId="50" fillId="0" borderId="0" xfId="1" applyFont="1" applyAlignment="1">
      <alignment vertical="center" wrapText="1" readingOrder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27" fillId="0" borderId="0" xfId="0" applyFont="1" applyAlignment="1">
      <alignment horizontal="right" vertical="top" readingOrder="2"/>
    </xf>
    <xf numFmtId="0" fontId="6" fillId="0" borderId="0" xfId="1" applyFont="1" applyAlignment="1">
      <alignment horizontal="left"/>
    </xf>
    <xf numFmtId="0" fontId="23" fillId="3" borderId="36" xfId="1" applyFont="1" applyFill="1" applyBorder="1" applyAlignment="1">
      <alignment horizontal="left" vertical="center" readingOrder="2"/>
    </xf>
    <xf numFmtId="0" fontId="23" fillId="4" borderId="37" xfId="1" applyFont="1" applyFill="1" applyBorder="1" applyAlignment="1">
      <alignment horizontal="left" vertical="center" readingOrder="2"/>
    </xf>
    <xf numFmtId="0" fontId="4" fillId="4" borderId="0" xfId="0" applyFont="1" applyFill="1" applyAlignment="1">
      <alignment vertical="center"/>
    </xf>
    <xf numFmtId="0" fontId="23" fillId="3" borderId="37" xfId="1" applyFont="1" applyFill="1" applyBorder="1" applyAlignment="1">
      <alignment horizontal="left" vertical="center" indent="4"/>
    </xf>
    <xf numFmtId="0" fontId="23" fillId="4" borderId="37" xfId="1" applyFont="1" applyFill="1" applyBorder="1" applyAlignment="1">
      <alignment horizontal="left" vertical="center" indent="4"/>
    </xf>
    <xf numFmtId="0" fontId="4" fillId="0" borderId="0" xfId="0" applyFont="1" applyAlignment="1">
      <alignment horizontal="right" vertical="center" indent="4"/>
    </xf>
    <xf numFmtId="0" fontId="4" fillId="4" borderId="0" xfId="0" applyFont="1" applyFill="1" applyAlignment="1">
      <alignment horizontal="right" vertical="center" indent="4"/>
    </xf>
    <xf numFmtId="0" fontId="7" fillId="0" borderId="0" xfId="1" applyFont="1" applyAlignment="1">
      <alignment vertical="center"/>
    </xf>
    <xf numFmtId="0" fontId="13" fillId="0" borderId="18" xfId="1" applyFont="1" applyBorder="1" applyAlignment="1">
      <alignment horizontal="center" vertical="center"/>
    </xf>
    <xf numFmtId="0" fontId="14" fillId="2" borderId="41" xfId="1" applyFont="1" applyFill="1" applyBorder="1" applyAlignment="1">
      <alignment horizontal="center" vertical="center" wrapText="1" readingOrder="1"/>
    </xf>
    <xf numFmtId="49" fontId="22" fillId="3" borderId="36" xfId="1" applyNumberFormat="1" applyFont="1" applyFill="1" applyBorder="1" applyAlignment="1">
      <alignment horizontal="center" vertical="center" readingOrder="2"/>
    </xf>
    <xf numFmtId="49" fontId="22" fillId="4" borderId="37" xfId="1" applyNumberFormat="1" applyFont="1" applyFill="1" applyBorder="1" applyAlignment="1">
      <alignment horizontal="center" vertical="center" readingOrder="2"/>
    </xf>
    <xf numFmtId="49" fontId="22" fillId="3" borderId="37" xfId="1" applyNumberFormat="1" applyFont="1" applyFill="1" applyBorder="1" applyAlignment="1">
      <alignment horizontal="center" vertical="center" readingOrder="2"/>
    </xf>
    <xf numFmtId="49" fontId="22" fillId="3" borderId="37" xfId="1" applyNumberFormat="1" applyFont="1" applyFill="1" applyBorder="1" applyAlignment="1">
      <alignment horizontal="center" vertical="top" readingOrder="2"/>
    </xf>
    <xf numFmtId="49" fontId="22" fillId="4" borderId="37" xfId="1" applyNumberFormat="1" applyFont="1" applyFill="1" applyBorder="1" applyAlignment="1">
      <alignment horizontal="center" vertical="top" readingOrder="2"/>
    </xf>
    <xf numFmtId="0" fontId="31" fillId="3" borderId="37" xfId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9" fontId="21" fillId="4" borderId="43" xfId="0" applyNumberFormat="1" applyFont="1" applyFill="1" applyBorder="1" applyAlignment="1">
      <alignment horizontal="center" vertical="top" wrapText="1"/>
    </xf>
    <xf numFmtId="164" fontId="1" fillId="4" borderId="37" xfId="0" applyNumberFormat="1" applyFont="1" applyFill="1" applyBorder="1" applyAlignment="1">
      <alignment horizontal="right" vertical="center"/>
    </xf>
    <xf numFmtId="164" fontId="1" fillId="3" borderId="36" xfId="0" applyNumberFormat="1" applyFont="1" applyFill="1" applyBorder="1" applyAlignment="1">
      <alignment horizontal="right" vertical="center"/>
    </xf>
    <xf numFmtId="0" fontId="1" fillId="4" borderId="37" xfId="1" applyFont="1" applyFill="1" applyBorder="1" applyAlignment="1">
      <alignment horizontal="center" vertical="center"/>
    </xf>
    <xf numFmtId="0" fontId="1" fillId="3" borderId="37" xfId="1" applyFont="1" applyFill="1" applyBorder="1" applyAlignment="1">
      <alignment horizontal="center" vertical="center"/>
    </xf>
    <xf numFmtId="0" fontId="34" fillId="4" borderId="37" xfId="1" applyFont="1" applyFill="1" applyBorder="1" applyAlignment="1">
      <alignment horizontal="center" vertical="center" readingOrder="2"/>
    </xf>
    <xf numFmtId="0" fontId="34" fillId="3" borderId="36" xfId="1" applyFont="1" applyFill="1" applyBorder="1" applyAlignment="1">
      <alignment horizontal="center" vertical="center" readingOrder="2"/>
    </xf>
    <xf numFmtId="164" fontId="1" fillId="3" borderId="37" xfId="0" applyNumberFormat="1" applyFont="1" applyFill="1" applyBorder="1" applyAlignment="1">
      <alignment horizontal="right" vertical="center"/>
    </xf>
    <xf numFmtId="164" fontId="1" fillId="4" borderId="4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49" fontId="4" fillId="4" borderId="39" xfId="0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horizontal="center" vertical="center"/>
    </xf>
    <xf numFmtId="49" fontId="4" fillId="4" borderId="40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3" borderId="37" xfId="1" applyFont="1" applyFill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/>
    </xf>
    <xf numFmtId="0" fontId="4" fillId="0" borderId="0" xfId="0" applyFont="1"/>
    <xf numFmtId="49" fontId="24" fillId="4" borderId="39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9" fontId="4" fillId="3" borderId="37" xfId="0" applyNumberFormat="1" applyFont="1" applyFill="1" applyBorder="1" applyAlignment="1">
      <alignment horizontal="center" vertical="center"/>
    </xf>
    <xf numFmtId="0" fontId="0" fillId="4" borderId="0" xfId="0" applyFill="1"/>
    <xf numFmtId="49" fontId="4" fillId="4" borderId="0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4" fillId="4" borderId="37" xfId="0" applyNumberFormat="1" applyFont="1" applyFill="1" applyBorder="1" applyAlignment="1">
      <alignment horizontal="center" vertical="center"/>
    </xf>
    <xf numFmtId="164" fontId="4" fillId="4" borderId="38" xfId="0" applyNumberFormat="1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34" fillId="4" borderId="37" xfId="0" applyNumberFormat="1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49" fontId="34" fillId="4" borderId="40" xfId="0" applyNumberFormat="1" applyFont="1" applyFill="1" applyBorder="1" applyAlignment="1">
      <alignment horizontal="center" vertical="center"/>
    </xf>
    <xf numFmtId="49" fontId="34" fillId="3" borderId="37" xfId="0" applyNumberFormat="1" applyFont="1" applyFill="1" applyBorder="1" applyAlignment="1">
      <alignment horizontal="center" vertical="center"/>
    </xf>
    <xf numFmtId="49" fontId="34" fillId="4" borderId="38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" fontId="4" fillId="4" borderId="39" xfId="0" applyNumberFormat="1" applyFont="1" applyFill="1" applyBorder="1" applyAlignment="1">
      <alignment horizontal="right" vertical="center"/>
    </xf>
    <xf numFmtId="0" fontId="10" fillId="0" borderId="0" xfId="1" applyFont="1" applyAlignment="1">
      <alignment vertical="center" wrapText="1" readingOrder="1"/>
    </xf>
    <xf numFmtId="49" fontId="4" fillId="3" borderId="37" xfId="0" applyNumberFormat="1" applyFont="1" applyFill="1" applyBorder="1" applyAlignment="1">
      <alignment horizontal="center" vertical="center"/>
    </xf>
    <xf numFmtId="164" fontId="4" fillId="4" borderId="39" xfId="0" applyNumberFormat="1" applyFont="1" applyFill="1" applyBorder="1" applyAlignment="1">
      <alignment horizontal="center" vertical="center"/>
    </xf>
    <xf numFmtId="164" fontId="1" fillId="4" borderId="38" xfId="0" applyNumberFormat="1" applyFont="1" applyFill="1" applyBorder="1" applyAlignment="1">
      <alignment horizontal="right" vertical="center"/>
    </xf>
    <xf numFmtId="49" fontId="1" fillId="0" borderId="0" xfId="0" applyNumberFormat="1" applyFont="1"/>
    <xf numFmtId="0" fontId="58" fillId="0" borderId="0" xfId="0" applyFont="1" applyAlignment="1"/>
    <xf numFmtId="0" fontId="4" fillId="0" borderId="47" xfId="0" applyFont="1" applyBorder="1" applyAlignment="1">
      <alignment horizontal="center" vertical="center"/>
    </xf>
    <xf numFmtId="49" fontId="24" fillId="4" borderId="0" xfId="0" applyNumberFormat="1" applyFont="1" applyFill="1" applyBorder="1" applyAlignment="1">
      <alignment horizontal="center" vertical="center"/>
    </xf>
    <xf numFmtId="164" fontId="4" fillId="4" borderId="38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" fontId="4" fillId="4" borderId="41" xfId="0" applyNumberFormat="1" applyFont="1" applyFill="1" applyBorder="1" applyAlignment="1">
      <alignment horizontal="right" vertical="center"/>
    </xf>
    <xf numFmtId="49" fontId="23" fillId="4" borderId="39" xfId="0" applyNumberFormat="1" applyFont="1" applyFill="1" applyBorder="1" applyAlignment="1">
      <alignment horizontal="center" vertical="center"/>
    </xf>
    <xf numFmtId="1" fontId="4" fillId="4" borderId="39" xfId="0" applyNumberFormat="1" applyFont="1" applyFill="1" applyBorder="1" applyAlignment="1">
      <alignment horizontal="right" vertical="center" readingOrder="1"/>
    </xf>
    <xf numFmtId="49" fontId="23" fillId="4" borderId="37" xfId="0" applyNumberFormat="1" applyFont="1" applyFill="1" applyBorder="1" applyAlignment="1">
      <alignment horizontal="center" vertical="center"/>
    </xf>
    <xf numFmtId="49" fontId="23" fillId="4" borderId="40" xfId="0" applyNumberFormat="1" applyFont="1" applyFill="1" applyBorder="1" applyAlignment="1">
      <alignment horizontal="center" vertical="center"/>
    </xf>
    <xf numFmtId="1" fontId="4" fillId="4" borderId="41" xfId="0" applyNumberFormat="1" applyFont="1" applyFill="1" applyBorder="1" applyAlignment="1">
      <alignment horizontal="right" vertical="center" readingOrder="1"/>
    </xf>
    <xf numFmtId="0" fontId="1" fillId="0" borderId="0" xfId="0" applyFont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0" fontId="23" fillId="0" borderId="5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64" fontId="1" fillId="4" borderId="37" xfId="0" applyNumberFormat="1" applyFont="1" applyFill="1" applyBorder="1" applyAlignment="1">
      <alignment horizontal="right" vertical="center" readingOrder="1"/>
    </xf>
    <xf numFmtId="0" fontId="4" fillId="0" borderId="49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164" fontId="4" fillId="4" borderId="39" xfId="0" applyNumberFormat="1" applyFont="1" applyFill="1" applyBorder="1" applyAlignment="1">
      <alignment horizontal="right" vertical="center" readingOrder="1"/>
    </xf>
    <xf numFmtId="164" fontId="1" fillId="4" borderId="37" xfId="0" applyNumberFormat="1" applyFont="1" applyFill="1" applyBorder="1" applyAlignment="1">
      <alignment horizontal="right" vertical="center" readingOrder="2"/>
    </xf>
    <xf numFmtId="0" fontId="1" fillId="0" borderId="0" xfId="0" applyFont="1" applyAlignment="1">
      <alignment horizontal="right" vertical="center" readingOrder="1"/>
    </xf>
    <xf numFmtId="0" fontId="1" fillId="0" borderId="0" xfId="0" applyFont="1" applyAlignment="1">
      <alignment vertical="center" readingOrder="1"/>
    </xf>
    <xf numFmtId="164" fontId="1" fillId="3" borderId="37" xfId="0" applyNumberFormat="1" applyFont="1" applyFill="1" applyBorder="1" applyAlignment="1">
      <alignment horizontal="right" vertical="center" readingOrder="2"/>
    </xf>
    <xf numFmtId="164" fontId="1" fillId="3" borderId="36" xfId="0" applyNumberFormat="1" applyFont="1" applyFill="1" applyBorder="1" applyAlignment="1">
      <alignment horizontal="right" vertical="center" readingOrder="2"/>
    </xf>
    <xf numFmtId="0" fontId="34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64" fontId="1" fillId="3" borderId="40" xfId="0" applyNumberFormat="1" applyFont="1" applyFill="1" applyBorder="1" applyAlignment="1">
      <alignment horizontal="right" vertical="center" readingOrder="2"/>
    </xf>
    <xf numFmtId="0" fontId="1" fillId="0" borderId="18" xfId="0" applyFont="1" applyBorder="1" applyAlignment="1">
      <alignment horizontal="right" vertical="center"/>
    </xf>
    <xf numFmtId="164" fontId="1" fillId="4" borderId="40" xfId="0" applyNumberFormat="1" applyFont="1" applyFill="1" applyBorder="1" applyAlignment="1">
      <alignment horizontal="right" vertical="center" readingOrder="1"/>
    </xf>
    <xf numFmtId="164" fontId="1" fillId="4" borderId="40" xfId="0" applyNumberFormat="1" applyFont="1" applyFill="1" applyBorder="1" applyAlignment="1">
      <alignment horizontal="right" vertical="center" readingOrder="2"/>
    </xf>
    <xf numFmtId="164" fontId="4" fillId="4" borderId="41" xfId="0" applyNumberFormat="1" applyFont="1" applyFill="1" applyBorder="1" applyAlignment="1">
      <alignment horizontal="right" vertical="center" readingOrder="1"/>
    </xf>
    <xf numFmtId="164" fontId="4" fillId="0" borderId="5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4" borderId="36" xfId="0" applyFont="1" applyFill="1" applyBorder="1" applyAlignment="1">
      <alignment horizontal="right" vertical="center"/>
    </xf>
    <xf numFmtId="0" fontId="4" fillId="4" borderId="37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horizontal="right" vertical="center"/>
    </xf>
    <xf numFmtId="0" fontId="4" fillId="4" borderId="40" xfId="0" applyFont="1" applyFill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21" fillId="3" borderId="47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164" fontId="1" fillId="4" borderId="38" xfId="0" applyNumberFormat="1" applyFont="1" applyFill="1" applyBorder="1" applyAlignment="1">
      <alignment horizontal="right" vertical="center" readingOrder="2"/>
    </xf>
    <xf numFmtId="0" fontId="4" fillId="0" borderId="50" xfId="0" applyFont="1" applyBorder="1" applyAlignment="1">
      <alignment vertical="center" readingOrder="1"/>
    </xf>
    <xf numFmtId="0" fontId="4" fillId="0" borderId="0" xfId="0" applyFont="1" applyBorder="1" applyAlignment="1">
      <alignment vertical="center" readingOrder="1"/>
    </xf>
    <xf numFmtId="0" fontId="0" fillId="0" borderId="0" xfId="0" applyAlignment="1">
      <alignment readingOrder="1"/>
    </xf>
    <xf numFmtId="0" fontId="4" fillId="0" borderId="0" xfId="0" applyFont="1" applyAlignment="1">
      <alignment horizontal="right" vertical="center" readingOrder="1"/>
    </xf>
    <xf numFmtId="0" fontId="1" fillId="4" borderId="0" xfId="0" applyFont="1" applyFill="1" applyAlignment="1">
      <alignment horizontal="right" vertical="center" readingOrder="1"/>
    </xf>
    <xf numFmtId="0" fontId="1" fillId="4" borderId="0" xfId="0" applyFont="1" applyFill="1" applyBorder="1" applyAlignment="1">
      <alignment horizontal="right" vertical="center" readingOrder="1"/>
    </xf>
    <xf numFmtId="0" fontId="1" fillId="0" borderId="0" xfId="0" applyFont="1" applyBorder="1" applyAlignment="1">
      <alignment vertical="center" readingOrder="1"/>
    </xf>
    <xf numFmtId="0" fontId="1" fillId="4" borderId="18" xfId="0" applyFont="1" applyFill="1" applyBorder="1" applyAlignment="1">
      <alignment horizontal="right" vertical="center" readingOrder="1"/>
    </xf>
    <xf numFmtId="0" fontId="1" fillId="0" borderId="0" xfId="0" applyFont="1" applyBorder="1" applyAlignment="1">
      <alignment horizontal="right" vertical="center" readingOrder="1"/>
    </xf>
    <xf numFmtId="0" fontId="4" fillId="0" borderId="50" xfId="0" applyFont="1" applyBorder="1" applyAlignment="1">
      <alignment horizontal="right" vertical="center"/>
    </xf>
    <xf numFmtId="49" fontId="24" fillId="4" borderId="18" xfId="0" applyNumberFormat="1" applyFont="1" applyFill="1" applyBorder="1" applyAlignment="1">
      <alignment horizontal="center" vertical="center"/>
    </xf>
    <xf numFmtId="49" fontId="4" fillId="4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 readingOrder="1"/>
    </xf>
    <xf numFmtId="0" fontId="34" fillId="0" borderId="0" xfId="0" applyFont="1" applyAlignment="1">
      <alignment vertical="center"/>
    </xf>
    <xf numFmtId="0" fontId="21" fillId="0" borderId="5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34" fillId="4" borderId="36" xfId="0" applyFont="1" applyFill="1" applyBorder="1" applyAlignment="1">
      <alignment vertical="center"/>
    </xf>
    <xf numFmtId="0" fontId="34" fillId="4" borderId="37" xfId="0" applyFont="1" applyFill="1" applyBorder="1" applyAlignment="1">
      <alignment vertical="center"/>
    </xf>
    <xf numFmtId="0" fontId="34" fillId="4" borderId="38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4" borderId="4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4" borderId="36" xfId="0" applyFont="1" applyFill="1" applyBorder="1" applyAlignment="1">
      <alignment vertical="center"/>
    </xf>
    <xf numFmtId="0" fontId="21" fillId="4" borderId="37" xfId="0" applyFont="1" applyFill="1" applyBorder="1" applyAlignment="1">
      <alignment vertical="center"/>
    </xf>
    <xf numFmtId="0" fontId="21" fillId="4" borderId="38" xfId="0" applyFont="1" applyFill="1" applyBorder="1" applyAlignment="1">
      <alignment vertical="center"/>
    </xf>
    <xf numFmtId="0" fontId="21" fillId="4" borderId="40" xfId="0" applyFont="1" applyFill="1" applyBorder="1" applyAlignment="1">
      <alignment vertical="center"/>
    </xf>
    <xf numFmtId="164" fontId="4" fillId="4" borderId="39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1" fillId="3" borderId="40" xfId="0" applyNumberFormat="1" applyFont="1" applyFill="1" applyBorder="1" applyAlignment="1">
      <alignment horizontal="right" vertical="center"/>
    </xf>
    <xf numFmtId="164" fontId="4" fillId="3" borderId="36" xfId="0" applyNumberFormat="1" applyFont="1" applyFill="1" applyBorder="1" applyAlignment="1">
      <alignment horizontal="right" vertical="center"/>
    </xf>
    <xf numFmtId="164" fontId="4" fillId="3" borderId="37" xfId="0" applyNumberFormat="1" applyFont="1" applyFill="1" applyBorder="1" applyAlignment="1">
      <alignment horizontal="right" vertical="center"/>
    </xf>
    <xf numFmtId="164" fontId="4" fillId="3" borderId="40" xfId="0" applyNumberFormat="1" applyFont="1" applyFill="1" applyBorder="1" applyAlignment="1">
      <alignment horizontal="right" vertical="center"/>
    </xf>
    <xf numFmtId="164" fontId="4" fillId="4" borderId="40" xfId="0" applyNumberFormat="1" applyFont="1" applyFill="1" applyBorder="1" applyAlignment="1">
      <alignment horizontal="right" vertical="center"/>
    </xf>
    <xf numFmtId="164" fontId="4" fillId="4" borderId="40" xfId="0" applyNumberFormat="1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right" vertical="center"/>
    </xf>
    <xf numFmtId="0" fontId="1" fillId="4" borderId="36" xfId="0" applyFont="1" applyFill="1" applyBorder="1" applyAlignment="1">
      <alignment horizontal="right" vertical="center"/>
    </xf>
    <xf numFmtId="0" fontId="1" fillId="4" borderId="40" xfId="0" applyFont="1" applyFill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right" vertical="center"/>
    </xf>
    <xf numFmtId="164" fontId="4" fillId="4" borderId="38" xfId="0" applyNumberFormat="1" applyFont="1" applyFill="1" applyBorder="1" applyAlignment="1">
      <alignment horizontal="right" vertical="center"/>
    </xf>
    <xf numFmtId="49" fontId="24" fillId="4" borderId="57" xfId="0" applyNumberFormat="1" applyFont="1" applyFill="1" applyBorder="1" applyAlignment="1">
      <alignment horizontal="center" vertical="center"/>
    </xf>
    <xf numFmtId="164" fontId="4" fillId="4" borderId="57" xfId="0" applyNumberFormat="1" applyFont="1" applyFill="1" applyBorder="1" applyAlignment="1">
      <alignment horizontal="right" vertical="center"/>
    </xf>
    <xf numFmtId="164" fontId="1" fillId="4" borderId="57" xfId="0" applyNumberFormat="1" applyFont="1" applyFill="1" applyBorder="1" applyAlignment="1">
      <alignment horizontal="right" vertical="center"/>
    </xf>
    <xf numFmtId="49" fontId="4" fillId="4" borderId="57" xfId="0" applyNumberFormat="1" applyFont="1" applyFill="1" applyBorder="1" applyAlignment="1">
      <alignment horizontal="center" vertical="center"/>
    </xf>
    <xf numFmtId="0" fontId="1" fillId="0" borderId="56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8" fillId="0" borderId="0" xfId="1" applyFont="1" applyAlignment="1">
      <alignment horizontal="center" vertical="center" wrapText="1" readingOrder="1"/>
    </xf>
    <xf numFmtId="0" fontId="53" fillId="0" borderId="0" xfId="1" applyFont="1" applyAlignment="1">
      <alignment horizontal="center" vertical="center" wrapText="1" readingOrder="1"/>
    </xf>
    <xf numFmtId="0" fontId="5" fillId="0" borderId="0" xfId="2" applyFont="1" applyAlignment="1">
      <alignment horizontal="right" vertical="center" wrapText="1" indent="2"/>
    </xf>
    <xf numFmtId="0" fontId="9" fillId="0" borderId="0" xfId="2" applyFont="1" applyAlignment="1">
      <alignment horizontal="left" vertical="center" wrapText="1" indent="2"/>
    </xf>
    <xf numFmtId="0" fontId="25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left" vertical="center" wrapText="1"/>
    </xf>
    <xf numFmtId="0" fontId="11" fillId="0" borderId="0" xfId="1" applyFont="1" applyAlignment="1">
      <alignment horizontal="center" vertical="center" wrapText="1" readingOrder="1"/>
    </xf>
    <xf numFmtId="0" fontId="26" fillId="0" borderId="0" xfId="0" applyFont="1" applyAlignment="1">
      <alignment horizontal="center" vertical="center" wrapText="1" readingOrder="2"/>
    </xf>
    <xf numFmtId="0" fontId="26" fillId="0" borderId="0" xfId="0" applyFont="1" applyAlignment="1">
      <alignment horizontal="left" vertical="top" wrapText="1"/>
    </xf>
    <xf numFmtId="0" fontId="29" fillId="0" borderId="0" xfId="6" applyFont="1" applyAlignment="1">
      <alignment horizontal="center" vertical="center" wrapText="1" readingOrder="2"/>
    </xf>
    <xf numFmtId="0" fontId="29" fillId="0" borderId="0" xfId="6" applyFont="1" applyAlignment="1">
      <alignment horizontal="center" vertical="center" readingOrder="2"/>
    </xf>
    <xf numFmtId="0" fontId="20" fillId="0" borderId="18" xfId="1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 readingOrder="1"/>
    </xf>
    <xf numFmtId="0" fontId="16" fillId="0" borderId="0" xfId="1" applyFont="1" applyAlignment="1">
      <alignment horizontal="left" vertical="center" wrapText="1" readingOrder="1"/>
    </xf>
    <xf numFmtId="0" fontId="6" fillId="0" borderId="0" xfId="1" applyFont="1" applyAlignment="1">
      <alignment horizontal="left" vertical="top" wrapText="1" indent="3"/>
    </xf>
    <xf numFmtId="0" fontId="54" fillId="0" borderId="0" xfId="1" applyFont="1" applyAlignment="1">
      <alignment horizontal="center" vertical="center" wrapText="1" readingOrder="1"/>
    </xf>
    <xf numFmtId="0" fontId="18" fillId="0" borderId="0" xfId="1" applyFont="1" applyAlignment="1">
      <alignment horizontal="distributed" vertical="center" wrapText="1" readingOrder="1"/>
    </xf>
    <xf numFmtId="0" fontId="17" fillId="0" borderId="0" xfId="1" applyFont="1" applyAlignment="1">
      <alignment horizontal="center" vertical="center" wrapText="1" readingOrder="1"/>
    </xf>
    <xf numFmtId="0" fontId="55" fillId="0" borderId="0" xfId="1" applyFont="1" applyAlignment="1">
      <alignment horizontal="right" vertical="top" wrapText="1" indent="1" readingOrder="2"/>
    </xf>
    <xf numFmtId="0" fontId="55" fillId="0" borderId="0" xfId="1" applyFont="1" applyAlignment="1">
      <alignment horizontal="right" vertical="top" wrapText="1" indent="3" readingOrder="2"/>
    </xf>
    <xf numFmtId="0" fontId="6" fillId="0" borderId="0" xfId="1" applyFont="1" applyAlignment="1">
      <alignment horizontal="left" vertical="top" wrapText="1" indent="1" readingOrder="1"/>
    </xf>
    <xf numFmtId="0" fontId="50" fillId="0" borderId="0" xfId="1" applyFont="1" applyAlignment="1">
      <alignment horizontal="right" vertical="center" readingOrder="2"/>
    </xf>
    <xf numFmtId="0" fontId="56" fillId="0" borderId="0" xfId="1" applyFont="1" applyAlignment="1">
      <alignment horizontal="right" vertical="top" wrapText="1" indent="3" readingOrder="2"/>
    </xf>
    <xf numFmtId="49" fontId="34" fillId="3" borderId="37" xfId="0" applyNumberFormat="1" applyFont="1" applyFill="1" applyBorder="1" applyAlignment="1">
      <alignment vertical="center" wrapText="1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49" fontId="34" fillId="4" borderId="37" xfId="0" applyNumberFormat="1" applyFont="1" applyFill="1" applyBorder="1" applyAlignment="1">
      <alignment vertical="center" wrapText="1"/>
    </xf>
    <xf numFmtId="49" fontId="2" fillId="4" borderId="38" xfId="0" applyNumberFormat="1" applyFont="1" applyFill="1" applyBorder="1" applyAlignment="1">
      <alignment vertical="center" wrapText="1"/>
    </xf>
    <xf numFmtId="49" fontId="2" fillId="4" borderId="44" xfId="0" applyNumberFormat="1" applyFont="1" applyFill="1" applyBorder="1" applyAlignment="1">
      <alignment vertical="center" wrapText="1"/>
    </xf>
    <xf numFmtId="49" fontId="2" fillId="4" borderId="36" xfId="0" applyNumberFormat="1" applyFont="1" applyFill="1" applyBorder="1" applyAlignment="1">
      <alignment vertical="center" wrapText="1"/>
    </xf>
    <xf numFmtId="49" fontId="34" fillId="3" borderId="36" xfId="0" applyNumberFormat="1" applyFont="1" applyFill="1" applyBorder="1" applyAlignment="1">
      <alignment vertical="center" wrapText="1"/>
    </xf>
    <xf numFmtId="49" fontId="2" fillId="3" borderId="42" xfId="0" applyNumberFormat="1" applyFont="1" applyFill="1" applyBorder="1" applyAlignment="1">
      <alignment vertical="center" wrapText="1"/>
    </xf>
    <xf numFmtId="49" fontId="2" fillId="3" borderId="44" xfId="0" applyNumberFormat="1" applyFont="1" applyFill="1" applyBorder="1" applyAlignment="1">
      <alignment vertical="center" wrapText="1"/>
    </xf>
    <xf numFmtId="49" fontId="2" fillId="3" borderId="36" xfId="0" applyNumberFormat="1" applyFont="1" applyFill="1" applyBorder="1" applyAlignment="1">
      <alignment vertical="center" wrapText="1"/>
    </xf>
    <xf numFmtId="49" fontId="34" fillId="4" borderId="40" xfId="0" applyNumberFormat="1" applyFont="1" applyFill="1" applyBorder="1" applyAlignment="1">
      <alignment vertical="center" wrapText="1"/>
    </xf>
    <xf numFmtId="49" fontId="2" fillId="4" borderId="43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9" fontId="34" fillId="4" borderId="42" xfId="0" applyNumberFormat="1" applyFont="1" applyFill="1" applyBorder="1" applyAlignment="1">
      <alignment horizontal="center" vertical="center" wrapText="1"/>
    </xf>
    <xf numFmtId="49" fontId="34" fillId="4" borderId="44" xfId="0" applyNumberFormat="1" applyFont="1" applyFill="1" applyBorder="1" applyAlignment="1">
      <alignment horizontal="center" vertical="center" wrapText="1"/>
    </xf>
    <xf numFmtId="49" fontId="34" fillId="4" borderId="43" xfId="0" applyNumberFormat="1" applyFont="1" applyFill="1" applyBorder="1" applyAlignment="1">
      <alignment horizontal="center" vertical="center" wrapText="1"/>
    </xf>
    <xf numFmtId="49" fontId="2" fillId="4" borderId="4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49" fontId="1" fillId="4" borderId="42" xfId="0" applyNumberFormat="1" applyFont="1" applyFill="1" applyBorder="1" applyAlignment="1">
      <alignment horizontal="center" vertical="center" wrapText="1"/>
    </xf>
    <xf numFmtId="49" fontId="1" fillId="4" borderId="44" xfId="0" applyNumberFormat="1" applyFont="1" applyFill="1" applyBorder="1" applyAlignment="1">
      <alignment horizontal="center" vertical="center" wrapText="1"/>
    </xf>
    <xf numFmtId="49" fontId="1" fillId="4" borderId="43" xfId="0" applyNumberFormat="1" applyFont="1" applyFill="1" applyBorder="1" applyAlignment="1">
      <alignment horizontal="center" vertical="center" wrapText="1"/>
    </xf>
    <xf numFmtId="49" fontId="2" fillId="4" borderId="42" xfId="0" applyNumberFormat="1" applyFont="1" applyFill="1" applyBorder="1" applyAlignment="1">
      <alignment horizontal="center" vertical="center"/>
    </xf>
    <xf numFmtId="49" fontId="34" fillId="3" borderId="40" xfId="0" applyNumberFormat="1" applyFont="1" applyFill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49" fontId="34" fillId="3" borderId="36" xfId="0" applyNumberFormat="1" applyFont="1" applyFill="1" applyBorder="1" applyAlignment="1">
      <alignment horizontal="left" vertical="center" wrapText="1" indent="1"/>
    </xf>
    <xf numFmtId="49" fontId="34" fillId="3" borderId="37" xfId="0" applyNumberFormat="1" applyFont="1" applyFill="1" applyBorder="1" applyAlignment="1">
      <alignment horizontal="left" vertical="center" wrapText="1" indent="1"/>
    </xf>
    <xf numFmtId="49" fontId="2" fillId="3" borderId="36" xfId="0" applyNumberFormat="1" applyFont="1" applyFill="1" applyBorder="1" applyAlignment="1">
      <alignment horizontal="right" vertical="center" wrapText="1" indent="1"/>
    </xf>
    <xf numFmtId="49" fontId="2" fillId="3" borderId="37" xfId="0" applyNumberFormat="1" applyFont="1" applyFill="1" applyBorder="1" applyAlignment="1">
      <alignment horizontal="right" vertical="center" wrapText="1" indent="1"/>
    </xf>
    <xf numFmtId="49" fontId="34" fillId="4" borderId="37" xfId="0" applyNumberFormat="1" applyFont="1" applyFill="1" applyBorder="1" applyAlignment="1">
      <alignment horizontal="left" vertical="center" wrapText="1" indent="1"/>
    </xf>
    <xf numFmtId="49" fontId="2" fillId="4" borderId="37" xfId="0" applyNumberFormat="1" applyFont="1" applyFill="1" applyBorder="1" applyAlignment="1">
      <alignment horizontal="right" vertical="center" wrapText="1" indent="1"/>
    </xf>
    <xf numFmtId="49" fontId="34" fillId="4" borderId="40" xfId="0" applyNumberFormat="1" applyFont="1" applyFill="1" applyBorder="1" applyAlignment="1">
      <alignment horizontal="left" vertical="center" wrapText="1" indent="1"/>
    </xf>
    <xf numFmtId="49" fontId="2" fillId="4" borderId="40" xfId="0" applyNumberFormat="1" applyFont="1" applyFill="1" applyBorder="1" applyAlignment="1">
      <alignment horizontal="right" vertical="center" wrapText="1" indent="1"/>
    </xf>
    <xf numFmtId="49" fontId="34" fillId="4" borderId="38" xfId="0" applyNumberFormat="1" applyFont="1" applyFill="1" applyBorder="1" applyAlignment="1">
      <alignment horizontal="left" vertical="center" wrapText="1" indent="1"/>
    </xf>
    <xf numFmtId="49" fontId="2" fillId="4" borderId="38" xfId="0" applyNumberFormat="1" applyFont="1" applyFill="1" applyBorder="1" applyAlignment="1">
      <alignment horizontal="right" vertical="center" wrapText="1" indent="1"/>
    </xf>
    <xf numFmtId="49" fontId="2" fillId="4" borderId="0" xfId="0" applyNumberFormat="1" applyFont="1" applyFill="1" applyBorder="1" applyAlignment="1">
      <alignment horizontal="right" vertical="center" wrapText="1" indent="1"/>
    </xf>
    <xf numFmtId="49" fontId="34" fillId="3" borderId="0" xfId="0" applyNumberFormat="1" applyFont="1" applyFill="1" applyBorder="1" applyAlignment="1">
      <alignment horizontal="left" vertical="center" wrapText="1" indent="1"/>
    </xf>
    <xf numFmtId="49" fontId="34" fillId="4" borderId="36" xfId="0" applyNumberFormat="1" applyFont="1" applyFill="1" applyBorder="1" applyAlignment="1">
      <alignment horizontal="left" vertical="center" wrapText="1" indent="1"/>
    </xf>
    <xf numFmtId="49" fontId="2" fillId="3" borderId="38" xfId="0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 wrapText="1" readingOrder="1"/>
    </xf>
    <xf numFmtId="49" fontId="34" fillId="3" borderId="42" xfId="0" applyNumberFormat="1" applyFont="1" applyFill="1" applyBorder="1" applyAlignment="1">
      <alignment horizontal="left" vertical="center" wrapText="1" indent="1"/>
    </xf>
    <xf numFmtId="49" fontId="34" fillId="3" borderId="44" xfId="0" applyNumberFormat="1" applyFont="1" applyFill="1" applyBorder="1" applyAlignment="1">
      <alignment horizontal="left" vertical="center" wrapText="1" indent="1"/>
    </xf>
    <xf numFmtId="49" fontId="2" fillId="3" borderId="42" xfId="0" applyNumberFormat="1" applyFont="1" applyFill="1" applyBorder="1" applyAlignment="1">
      <alignment horizontal="right" vertical="center" wrapText="1" indent="1"/>
    </xf>
    <xf numFmtId="49" fontId="2" fillId="3" borderId="44" xfId="0" applyNumberFormat="1" applyFont="1" applyFill="1" applyBorder="1" applyAlignment="1">
      <alignment horizontal="right" vertical="center" wrapText="1" indent="1"/>
    </xf>
    <xf numFmtId="49" fontId="21" fillId="3" borderId="44" xfId="0" applyNumberFormat="1" applyFont="1" applyFill="1" applyBorder="1" applyAlignment="1">
      <alignment horizontal="center" vertical="center" wrapText="1"/>
    </xf>
    <xf numFmtId="49" fontId="21" fillId="3" borderId="43" xfId="0" applyNumberFormat="1" applyFont="1" applyFill="1" applyBorder="1" applyAlignment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 wrapText="1"/>
    </xf>
    <xf numFmtId="49" fontId="2" fillId="3" borderId="43" xfId="0" applyNumberFormat="1" applyFont="1" applyFill="1" applyBorder="1" applyAlignment="1">
      <alignment horizontal="center" vertical="center" wrapText="1"/>
    </xf>
    <xf numFmtId="49" fontId="34" fillId="3" borderId="38" xfId="0" applyNumberFormat="1" applyFont="1" applyFill="1" applyBorder="1" applyAlignment="1">
      <alignment horizontal="left" vertical="center" wrapText="1" indent="1"/>
    </xf>
    <xf numFmtId="49" fontId="34" fillId="4" borderId="0" xfId="0" applyNumberFormat="1" applyFont="1" applyFill="1" applyBorder="1" applyAlignment="1">
      <alignment horizontal="left" vertical="center" wrapText="1" indent="1"/>
    </xf>
    <xf numFmtId="49" fontId="34" fillId="4" borderId="18" xfId="0" applyNumberFormat="1" applyFont="1" applyFill="1" applyBorder="1" applyAlignment="1">
      <alignment horizontal="left" vertical="center" wrapText="1" indent="1"/>
    </xf>
    <xf numFmtId="49" fontId="2" fillId="4" borderId="18" xfId="0" applyNumberFormat="1" applyFont="1" applyFill="1" applyBorder="1" applyAlignment="1">
      <alignment horizontal="right" vertical="center" wrapText="1" indent="1"/>
    </xf>
    <xf numFmtId="49" fontId="21" fillId="3" borderId="50" xfId="0" applyNumberFormat="1" applyFont="1" applyFill="1" applyBorder="1" applyAlignment="1">
      <alignment horizontal="center" vertical="center" wrapText="1"/>
    </xf>
    <xf numFmtId="49" fontId="21" fillId="3" borderId="0" xfId="0" applyNumberFormat="1" applyFont="1" applyFill="1" applyBorder="1" applyAlignment="1">
      <alignment horizontal="center" vertical="center" wrapText="1"/>
    </xf>
    <xf numFmtId="49" fontId="21" fillId="3" borderId="18" xfId="0" applyNumberFormat="1" applyFont="1" applyFill="1" applyBorder="1" applyAlignment="1">
      <alignment horizontal="center" vertical="center" wrapText="1"/>
    </xf>
    <xf numFmtId="49" fontId="2" fillId="3" borderId="5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60" fillId="0" borderId="50" xfId="0" applyFont="1" applyBorder="1" applyAlignment="1">
      <alignment horizontal="left"/>
    </xf>
    <xf numFmtId="49" fontId="21" fillId="3" borderId="39" xfId="0" applyNumberFormat="1" applyFont="1" applyFill="1" applyBorder="1" applyAlignment="1">
      <alignment horizontal="left" vertical="center" wrapText="1" indent="1"/>
    </xf>
    <xf numFmtId="49" fontId="21" fillId="3" borderId="37" xfId="0" applyNumberFormat="1" applyFont="1" applyFill="1" applyBorder="1" applyAlignment="1">
      <alignment horizontal="left" vertical="center" wrapText="1" indent="1"/>
    </xf>
    <xf numFmtId="49" fontId="21" fillId="3" borderId="40" xfId="0" applyNumberFormat="1" applyFont="1" applyFill="1" applyBorder="1" applyAlignment="1">
      <alignment horizontal="left" vertical="center" wrapText="1" indent="1"/>
    </xf>
    <xf numFmtId="49" fontId="2" fillId="3" borderId="39" xfId="0" applyNumberFormat="1" applyFont="1" applyFill="1" applyBorder="1" applyAlignment="1">
      <alignment horizontal="right" vertical="center" wrapText="1" indent="1"/>
    </xf>
    <xf numFmtId="49" fontId="2" fillId="3" borderId="40" xfId="0" applyNumberFormat="1" applyFont="1" applyFill="1" applyBorder="1" applyAlignment="1">
      <alignment horizontal="right" vertical="center" wrapText="1" indent="1"/>
    </xf>
    <xf numFmtId="49" fontId="34" fillId="3" borderId="39" xfId="0" applyNumberFormat="1" applyFont="1" applyFill="1" applyBorder="1" applyAlignment="1">
      <alignment horizontal="left" vertical="center" wrapText="1" indent="1"/>
    </xf>
    <xf numFmtId="0" fontId="59" fillId="0" borderId="50" xfId="0" applyFont="1" applyBorder="1" applyAlignment="1">
      <alignment horizontal="right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horizontal="center" vertical="center" wrapText="1"/>
    </xf>
    <xf numFmtId="164" fontId="4" fillId="4" borderId="38" xfId="0" applyNumberFormat="1" applyFont="1" applyFill="1" applyBorder="1" applyAlignment="1">
      <alignment horizontal="center" vertical="center"/>
    </xf>
    <xf numFmtId="164" fontId="4" fillId="4" borderId="44" xfId="0" applyNumberFormat="1" applyFont="1" applyFill="1" applyBorder="1" applyAlignment="1">
      <alignment horizontal="center" vertical="center"/>
    </xf>
    <xf numFmtId="164" fontId="4" fillId="4" borderId="36" xfId="0" applyNumberFormat="1" applyFont="1" applyFill="1" applyBorder="1" applyAlignment="1">
      <alignment horizontal="center" vertical="center"/>
    </xf>
    <xf numFmtId="164" fontId="4" fillId="4" borderId="42" xfId="0" applyNumberFormat="1" applyFont="1" applyFill="1" applyBorder="1" applyAlignment="1">
      <alignment horizontal="center" vertical="center"/>
    </xf>
    <xf numFmtId="164" fontId="4" fillId="4" borderId="43" xfId="0" applyNumberFormat="1" applyFont="1" applyFill="1" applyBorder="1" applyAlignment="1">
      <alignment horizontal="center" vertical="center"/>
    </xf>
    <xf numFmtId="49" fontId="34" fillId="4" borderId="57" xfId="0" applyNumberFormat="1" applyFont="1" applyFill="1" applyBorder="1" applyAlignment="1">
      <alignment horizontal="left" vertical="center" wrapText="1" indent="1"/>
    </xf>
    <xf numFmtId="49" fontId="2" fillId="4" borderId="57" xfId="0" applyNumberFormat="1" applyFont="1" applyFill="1" applyBorder="1" applyAlignment="1">
      <alignment horizontal="right" vertical="center" wrapText="1" indent="1"/>
    </xf>
    <xf numFmtId="49" fontId="21" fillId="3" borderId="42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/>
    </xf>
    <xf numFmtId="49" fontId="4" fillId="3" borderId="37" xfId="0" applyNumberFormat="1" applyFont="1" applyFill="1" applyBorder="1" applyAlignment="1">
      <alignment horizontal="center" vertical="center"/>
    </xf>
    <xf numFmtId="49" fontId="4" fillId="3" borderId="40" xfId="0" applyNumberFormat="1" applyFont="1" applyFill="1" applyBorder="1" applyAlignment="1">
      <alignment horizontal="center" vertical="center"/>
    </xf>
    <xf numFmtId="49" fontId="2" fillId="3" borderId="39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40" xfId="0" applyNumberFormat="1" applyFont="1" applyFill="1" applyBorder="1" applyAlignment="1">
      <alignment horizontal="center" vertical="center"/>
    </xf>
    <xf numFmtId="49" fontId="1" fillId="3" borderId="37" xfId="0" applyNumberFormat="1" applyFont="1" applyFill="1" applyBorder="1" applyAlignment="1">
      <alignment horizontal="left" vertical="center" wrapText="1" indent="1"/>
    </xf>
    <xf numFmtId="49" fontId="2" fillId="3" borderId="37" xfId="0" applyNumberFormat="1" applyFont="1" applyFill="1" applyBorder="1" applyAlignment="1">
      <alignment horizontal="right" vertical="center" indent="1"/>
    </xf>
    <xf numFmtId="49" fontId="1" fillId="4" borderId="37" xfId="0" applyNumberFormat="1" applyFont="1" applyFill="1" applyBorder="1" applyAlignment="1">
      <alignment horizontal="left" vertical="center" wrapText="1" indent="1"/>
    </xf>
    <xf numFmtId="49" fontId="1" fillId="4" borderId="38" xfId="0" applyNumberFormat="1" applyFont="1" applyFill="1" applyBorder="1" applyAlignment="1">
      <alignment horizontal="left" vertical="center" wrapText="1" indent="1"/>
    </xf>
    <xf numFmtId="49" fontId="2" fillId="4" borderId="37" xfId="0" applyNumberFormat="1" applyFont="1" applyFill="1" applyBorder="1" applyAlignment="1">
      <alignment horizontal="right" vertical="center" indent="1"/>
    </xf>
    <xf numFmtId="49" fontId="2" fillId="4" borderId="38" xfId="0" applyNumberFormat="1" applyFont="1" applyFill="1" applyBorder="1" applyAlignment="1">
      <alignment horizontal="right" vertical="center" indent="1"/>
    </xf>
    <xf numFmtId="49" fontId="2" fillId="4" borderId="41" xfId="0" applyNumberFormat="1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right" vertical="center" indent="1"/>
    </xf>
    <xf numFmtId="49" fontId="1" fillId="3" borderId="36" xfId="0" applyNumberFormat="1" applyFont="1" applyFill="1" applyBorder="1" applyAlignment="1">
      <alignment horizontal="left" vertical="center" wrapText="1" indent="1"/>
    </xf>
    <xf numFmtId="49" fontId="2" fillId="3" borderId="0" xfId="0" applyNumberFormat="1" applyFont="1" applyFill="1" applyBorder="1" applyAlignment="1">
      <alignment horizontal="right" vertical="center" indent="1"/>
    </xf>
    <xf numFmtId="49" fontId="2" fillId="4" borderId="36" xfId="0" applyNumberFormat="1" applyFont="1" applyFill="1" applyBorder="1" applyAlignment="1">
      <alignment horizontal="right" vertical="center" indent="1"/>
    </xf>
    <xf numFmtId="49" fontId="2" fillId="4" borderId="53" xfId="0" applyNumberFormat="1" applyFont="1" applyFill="1" applyBorder="1" applyAlignment="1">
      <alignment horizontal="right" vertical="center" indent="1"/>
    </xf>
    <xf numFmtId="49" fontId="4" fillId="4" borderId="39" xfId="0" applyNumberFormat="1" applyFont="1" applyFill="1" applyBorder="1" applyAlignment="1">
      <alignment horizontal="left" vertical="center" wrapText="1" indent="1"/>
    </xf>
    <xf numFmtId="49" fontId="4" fillId="4" borderId="37" xfId="0" applyNumberFormat="1" applyFont="1" applyFill="1" applyBorder="1" applyAlignment="1">
      <alignment horizontal="left" vertical="center" wrapText="1" indent="1"/>
    </xf>
    <xf numFmtId="49" fontId="4" fillId="4" borderId="40" xfId="0" applyNumberFormat="1" applyFont="1" applyFill="1" applyBorder="1" applyAlignment="1">
      <alignment horizontal="left" vertical="center" wrapText="1" indent="1"/>
    </xf>
    <xf numFmtId="49" fontId="2" fillId="4" borderId="42" xfId="0" applyNumberFormat="1" applyFont="1" applyFill="1" applyBorder="1" applyAlignment="1">
      <alignment horizontal="right" vertical="center" indent="1"/>
    </xf>
    <xf numFmtId="49" fontId="2" fillId="4" borderId="44" xfId="0" applyNumberFormat="1" applyFont="1" applyFill="1" applyBorder="1" applyAlignment="1">
      <alignment horizontal="right" vertical="center" indent="1"/>
    </xf>
    <xf numFmtId="49" fontId="2" fillId="4" borderId="43" xfId="0" applyNumberFormat="1" applyFont="1" applyFill="1" applyBorder="1" applyAlignment="1">
      <alignment horizontal="right" vertical="center" indent="1"/>
    </xf>
    <xf numFmtId="49" fontId="1" fillId="3" borderId="38" xfId="0" applyNumberFormat="1" applyFont="1" applyFill="1" applyBorder="1" applyAlignment="1">
      <alignment horizontal="left" vertical="center" wrapText="1" indent="1"/>
    </xf>
    <xf numFmtId="49" fontId="2" fillId="3" borderId="38" xfId="0" applyNumberFormat="1" applyFont="1" applyFill="1" applyBorder="1" applyAlignment="1">
      <alignment horizontal="right" vertical="center" inden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wmf"/><Relationship Id="rId1" Type="http://schemas.openxmlformats.org/officeDocument/2006/relationships/hyperlink" Target="#Indx!A1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3</xdr:row>
      <xdr:rowOff>85725</xdr:rowOff>
    </xdr:from>
    <xdr:to>
      <xdr:col>2</xdr:col>
      <xdr:colOff>2333625</xdr:colOff>
      <xdr:row>3</xdr:row>
      <xdr:rowOff>2333625</xdr:rowOff>
    </xdr:to>
    <xdr:pic>
      <xdr:nvPicPr>
        <xdr:cNvPr id="22480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952750"/>
          <a:ext cx="44767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1</xdr:row>
      <xdr:rowOff>66675</xdr:rowOff>
    </xdr:from>
    <xdr:to>
      <xdr:col>3</xdr:col>
      <xdr:colOff>695325</xdr:colOff>
      <xdr:row>1</xdr:row>
      <xdr:rowOff>190500</xdr:rowOff>
    </xdr:to>
    <xdr:pic>
      <xdr:nvPicPr>
        <xdr:cNvPr id="22481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1905000</xdr:colOff>
      <xdr:row>0</xdr:row>
      <xdr:rowOff>133350</xdr:rowOff>
    </xdr:from>
    <xdr:to>
      <xdr:col>2</xdr:col>
      <xdr:colOff>704850</xdr:colOff>
      <xdr:row>0</xdr:row>
      <xdr:rowOff>1181100</xdr:rowOff>
    </xdr:to>
    <xdr:pic>
      <xdr:nvPicPr>
        <xdr:cNvPr id="22482" name="Picture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133350"/>
          <a:ext cx="1181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0</xdr:row>
      <xdr:rowOff>47625</xdr:rowOff>
    </xdr:from>
    <xdr:to>
      <xdr:col>13</xdr:col>
      <xdr:colOff>1352550</xdr:colOff>
      <xdr:row>3</xdr:row>
      <xdr:rowOff>110490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476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38100</xdr:rowOff>
    </xdr:from>
    <xdr:to>
      <xdr:col>13</xdr:col>
      <xdr:colOff>1285875</xdr:colOff>
      <xdr:row>2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810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457200</xdr:colOff>
      <xdr:row>0</xdr:row>
      <xdr:rowOff>66675</xdr:rowOff>
    </xdr:from>
    <xdr:to>
      <xdr:col>13</xdr:col>
      <xdr:colOff>1323975</xdr:colOff>
      <xdr:row>3</xdr:row>
      <xdr:rowOff>95250</xdr:rowOff>
    </xdr:to>
    <xdr:pic>
      <xdr:nvPicPr>
        <xdr:cNvPr id="33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6667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0</xdr:row>
      <xdr:rowOff>0</xdr:rowOff>
    </xdr:from>
    <xdr:to>
      <xdr:col>4</xdr:col>
      <xdr:colOff>9525</xdr:colOff>
      <xdr:row>0</xdr:row>
      <xdr:rowOff>180975</xdr:rowOff>
    </xdr:to>
    <xdr:pic>
      <xdr:nvPicPr>
        <xdr:cNvPr id="50189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9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4314825</xdr:colOff>
      <xdr:row>0</xdr:row>
      <xdr:rowOff>2657475</xdr:rowOff>
    </xdr:to>
    <xdr:pic>
      <xdr:nvPicPr>
        <xdr:cNvPr id="501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14825" cy="2657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0</xdr:row>
      <xdr:rowOff>47625</xdr:rowOff>
    </xdr:from>
    <xdr:to>
      <xdr:col>13</xdr:col>
      <xdr:colOff>1304925</xdr:colOff>
      <xdr:row>4</xdr:row>
      <xdr:rowOff>0</xdr:rowOff>
    </xdr:to>
    <xdr:pic>
      <xdr:nvPicPr>
        <xdr:cNvPr id="310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476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0</xdr:row>
      <xdr:rowOff>47625</xdr:rowOff>
    </xdr:from>
    <xdr:to>
      <xdr:col>13</xdr:col>
      <xdr:colOff>1304925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476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0</xdr:row>
      <xdr:rowOff>57150</xdr:rowOff>
    </xdr:from>
    <xdr:to>
      <xdr:col>13</xdr:col>
      <xdr:colOff>1362075</xdr:colOff>
      <xdr:row>4</xdr:row>
      <xdr:rowOff>9525</xdr:rowOff>
    </xdr:to>
    <xdr:pic>
      <xdr:nvPicPr>
        <xdr:cNvPr id="645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5715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0</xdr:row>
      <xdr:rowOff>57150</xdr:rowOff>
    </xdr:from>
    <xdr:to>
      <xdr:col>13</xdr:col>
      <xdr:colOff>1352550</xdr:colOff>
      <xdr:row>4</xdr:row>
      <xdr:rowOff>9525</xdr:rowOff>
    </xdr:to>
    <xdr:pic>
      <xdr:nvPicPr>
        <xdr:cNvPr id="3205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5715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0</xdr:row>
      <xdr:rowOff>38100</xdr:rowOff>
    </xdr:from>
    <xdr:to>
      <xdr:col>13</xdr:col>
      <xdr:colOff>1314450</xdr:colOff>
      <xdr:row>3</xdr:row>
      <xdr:rowOff>190500</xdr:rowOff>
    </xdr:to>
    <xdr:pic>
      <xdr:nvPicPr>
        <xdr:cNvPr id="74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0" y="3810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609600</xdr:colOff>
      <xdr:row>0</xdr:row>
      <xdr:rowOff>47625</xdr:rowOff>
    </xdr:from>
    <xdr:to>
      <xdr:col>14</xdr:col>
      <xdr:colOff>95250</xdr:colOff>
      <xdr:row>4</xdr:row>
      <xdr:rowOff>0</xdr:rowOff>
    </xdr:to>
    <xdr:pic>
      <xdr:nvPicPr>
        <xdr:cNvPr id="300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476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1276350</xdr:colOff>
      <xdr:row>0</xdr:row>
      <xdr:rowOff>9525</xdr:rowOff>
    </xdr:from>
    <xdr:to>
      <xdr:col>8</xdr:col>
      <xdr:colOff>9525</xdr:colOff>
      <xdr:row>0</xdr:row>
      <xdr:rowOff>190500</xdr:rowOff>
    </xdr:to>
    <xdr:pic>
      <xdr:nvPicPr>
        <xdr:cNvPr id="2113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9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1760220</xdr:colOff>
          <xdr:row>1</xdr:row>
          <xdr:rowOff>99060</xdr:rowOff>
        </xdr:from>
        <xdr:to>
          <xdr:col>3</xdr:col>
          <xdr:colOff>2651760</xdr:colOff>
          <xdr:row>1</xdr:row>
          <xdr:rowOff>632460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4</xdr:col>
      <xdr:colOff>38100</xdr:colOff>
      <xdr:row>0</xdr:row>
      <xdr:rowOff>66675</xdr:rowOff>
    </xdr:from>
    <xdr:to>
      <xdr:col>4</xdr:col>
      <xdr:colOff>904875</xdr:colOff>
      <xdr:row>1</xdr:row>
      <xdr:rowOff>76200</xdr:rowOff>
    </xdr:to>
    <xdr:pic>
      <xdr:nvPicPr>
        <xdr:cNvPr id="2113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6667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609600</xdr:colOff>
      <xdr:row>0</xdr:row>
      <xdr:rowOff>47625</xdr:rowOff>
    </xdr:from>
    <xdr:to>
      <xdr:col>14</xdr:col>
      <xdr:colOff>95250</xdr:colOff>
      <xdr:row>4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476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0</xdr:row>
      <xdr:rowOff>0</xdr:rowOff>
    </xdr:from>
    <xdr:to>
      <xdr:col>4</xdr:col>
      <xdr:colOff>9525</xdr:colOff>
      <xdr:row>0</xdr:row>
      <xdr:rowOff>180975</xdr:rowOff>
    </xdr:to>
    <xdr:pic>
      <xdr:nvPicPr>
        <xdr:cNvPr id="45891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9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66675</xdr:rowOff>
    </xdr:from>
    <xdr:to>
      <xdr:col>0</xdr:col>
      <xdr:colOff>4238625</xdr:colOff>
      <xdr:row>0</xdr:row>
      <xdr:rowOff>2314575</xdr:rowOff>
    </xdr:to>
    <xdr:pic>
      <xdr:nvPicPr>
        <xdr:cNvPr id="458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41624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9</xdr:row>
      <xdr:rowOff>28575</xdr:rowOff>
    </xdr:from>
    <xdr:to>
      <xdr:col>24</xdr:col>
      <xdr:colOff>95250</xdr:colOff>
      <xdr:row>9</xdr:row>
      <xdr:rowOff>219075</xdr:rowOff>
    </xdr:to>
    <xdr:sp macro="" textlink="">
      <xdr:nvSpPr>
        <xdr:cNvPr id="4" name="TextBox 3"/>
        <xdr:cNvSpPr txBox="1"/>
      </xdr:nvSpPr>
      <xdr:spPr>
        <a:xfrm>
          <a:off x="7896225" y="1828800"/>
          <a:ext cx="247650" cy="190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7</xdr:col>
      <xdr:colOff>76200</xdr:colOff>
      <xdr:row>9</xdr:row>
      <xdr:rowOff>19050</xdr:rowOff>
    </xdr:from>
    <xdr:to>
      <xdr:col>8</xdr:col>
      <xdr:colOff>76200</xdr:colOff>
      <xdr:row>9</xdr:row>
      <xdr:rowOff>209550</xdr:rowOff>
    </xdr:to>
    <xdr:sp macro="" textlink="">
      <xdr:nvSpPr>
        <xdr:cNvPr id="5" name="TextBox 4"/>
        <xdr:cNvSpPr txBox="1"/>
      </xdr:nvSpPr>
      <xdr:spPr>
        <a:xfrm>
          <a:off x="2428875" y="1819275"/>
          <a:ext cx="247650" cy="190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9</xdr:row>
      <xdr:rowOff>190500</xdr:rowOff>
    </xdr:to>
    <xdr:sp macro="" textlink="">
      <xdr:nvSpPr>
        <xdr:cNvPr id="6" name="TextBox 5"/>
        <xdr:cNvSpPr txBox="1"/>
      </xdr:nvSpPr>
      <xdr:spPr>
        <a:xfrm>
          <a:off x="0" y="1800225"/>
          <a:ext cx="247650" cy="190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>
    <xdr:from>
      <xdr:col>18</xdr:col>
      <xdr:colOff>95250</xdr:colOff>
      <xdr:row>9</xdr:row>
      <xdr:rowOff>0</xdr:rowOff>
    </xdr:from>
    <xdr:to>
      <xdr:col>19</xdr:col>
      <xdr:colOff>95250</xdr:colOff>
      <xdr:row>9</xdr:row>
      <xdr:rowOff>190500</xdr:rowOff>
    </xdr:to>
    <xdr:sp macro="" textlink="">
      <xdr:nvSpPr>
        <xdr:cNvPr id="7" name="TextBox 6"/>
        <xdr:cNvSpPr txBox="1"/>
      </xdr:nvSpPr>
      <xdr:spPr>
        <a:xfrm>
          <a:off x="6286500" y="1800225"/>
          <a:ext cx="247650" cy="1905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*</a:t>
          </a:r>
        </a:p>
      </xdr:txBody>
    </xdr:sp>
    <xdr:clientData/>
  </xdr:twoCellAnchor>
  <xdr:twoCellAnchor editAs="oneCell">
    <xdr:from>
      <xdr:col>13</xdr:col>
      <xdr:colOff>1000125</xdr:colOff>
      <xdr:row>3</xdr:row>
      <xdr:rowOff>0</xdr:rowOff>
    </xdr:from>
    <xdr:to>
      <xdr:col>14</xdr:col>
      <xdr:colOff>9525</xdr:colOff>
      <xdr:row>5</xdr:row>
      <xdr:rowOff>209550</xdr:rowOff>
    </xdr:to>
    <xdr:pic>
      <xdr:nvPicPr>
        <xdr:cNvPr id="47749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800100"/>
          <a:ext cx="9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285750</xdr:colOff>
      <xdr:row>0</xdr:row>
      <xdr:rowOff>9525</xdr:rowOff>
    </xdr:from>
    <xdr:to>
      <xdr:col>18</xdr:col>
      <xdr:colOff>38100</xdr:colOff>
      <xdr:row>2</xdr:row>
      <xdr:rowOff>238125</xdr:rowOff>
    </xdr:to>
    <xdr:pic>
      <xdr:nvPicPr>
        <xdr:cNvPr id="47750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95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66675</xdr:rowOff>
    </xdr:from>
    <xdr:to>
      <xdr:col>5</xdr:col>
      <xdr:colOff>0</xdr:colOff>
      <xdr:row>0</xdr:row>
      <xdr:rowOff>190500</xdr:rowOff>
    </xdr:to>
    <xdr:pic>
      <xdr:nvPicPr>
        <xdr:cNvPr id="23301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66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695325</xdr:colOff>
      <xdr:row>0</xdr:row>
      <xdr:rowOff>66675</xdr:rowOff>
    </xdr:from>
    <xdr:to>
      <xdr:col>5</xdr:col>
      <xdr:colOff>0</xdr:colOff>
      <xdr:row>0</xdr:row>
      <xdr:rowOff>190500</xdr:rowOff>
    </xdr:to>
    <xdr:pic>
      <xdr:nvPicPr>
        <xdr:cNvPr id="23302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6667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3362325</xdr:colOff>
      <xdr:row>0</xdr:row>
      <xdr:rowOff>85725</xdr:rowOff>
    </xdr:from>
    <xdr:to>
      <xdr:col>5</xdr:col>
      <xdr:colOff>0</xdr:colOff>
      <xdr:row>1</xdr:row>
      <xdr:rowOff>238125</xdr:rowOff>
    </xdr:to>
    <xdr:pic>
      <xdr:nvPicPr>
        <xdr:cNvPr id="2330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5825" y="857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1276350</xdr:colOff>
      <xdr:row>0</xdr:row>
      <xdr:rowOff>9525</xdr:rowOff>
    </xdr:from>
    <xdr:to>
      <xdr:col>7</xdr:col>
      <xdr:colOff>1285875</xdr:colOff>
      <xdr:row>0</xdr:row>
      <xdr:rowOff>190500</xdr:rowOff>
    </xdr:to>
    <xdr:pic>
      <xdr:nvPicPr>
        <xdr:cNvPr id="24203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0" y="9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0</xdr:row>
      <xdr:rowOff>66675</xdr:rowOff>
    </xdr:from>
    <xdr:to>
      <xdr:col>4</xdr:col>
      <xdr:colOff>1095375</xdr:colOff>
      <xdr:row>1</xdr:row>
      <xdr:rowOff>114300</xdr:rowOff>
    </xdr:to>
    <xdr:pic>
      <xdr:nvPicPr>
        <xdr:cNvPr id="2420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6667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1276350</xdr:colOff>
      <xdr:row>0</xdr:row>
      <xdr:rowOff>0</xdr:rowOff>
    </xdr:from>
    <xdr:to>
      <xdr:col>6</xdr:col>
      <xdr:colOff>9525</xdr:colOff>
      <xdr:row>0</xdr:row>
      <xdr:rowOff>180975</xdr:rowOff>
    </xdr:to>
    <xdr:pic>
      <xdr:nvPicPr>
        <xdr:cNvPr id="27600" name="Picture 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95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66674</xdr:colOff>
      <xdr:row>0</xdr:row>
      <xdr:rowOff>50948</xdr:rowOff>
    </xdr:from>
    <xdr:to>
      <xdr:col>0</xdr:col>
      <xdr:colOff>4518659</xdr:colOff>
      <xdr:row>0</xdr:row>
      <xdr:rowOff>2800350</xdr:rowOff>
    </xdr:to>
    <xdr:pic>
      <xdr:nvPicPr>
        <xdr:cNvPr id="27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50948"/>
          <a:ext cx="4451985" cy="2749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899160</xdr:colOff>
      <xdr:row>0</xdr:row>
      <xdr:rowOff>0</xdr:rowOff>
    </xdr:from>
    <xdr:to>
      <xdr:col>13</xdr:col>
      <xdr:colOff>1765935</xdr:colOff>
      <xdr:row>3</xdr:row>
      <xdr:rowOff>163830</xdr:rowOff>
    </xdr:to>
    <xdr:pic>
      <xdr:nvPicPr>
        <xdr:cNvPr id="134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9560" y="0"/>
          <a:ext cx="866775" cy="750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0</xdr:row>
      <xdr:rowOff>57150</xdr:rowOff>
    </xdr:from>
    <xdr:to>
      <xdr:col>13</xdr:col>
      <xdr:colOff>1276350</xdr:colOff>
      <xdr:row>3</xdr:row>
      <xdr:rowOff>9525</xdr:rowOff>
    </xdr:to>
    <xdr:pic>
      <xdr:nvPicPr>
        <xdr:cNvPr id="27971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9925" y="5715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485775</xdr:colOff>
      <xdr:row>0</xdr:row>
      <xdr:rowOff>47625</xdr:rowOff>
    </xdr:from>
    <xdr:to>
      <xdr:col>13</xdr:col>
      <xdr:colOff>1352550</xdr:colOff>
      <xdr:row>3</xdr:row>
      <xdr:rowOff>19050</xdr:rowOff>
    </xdr:to>
    <xdr:pic>
      <xdr:nvPicPr>
        <xdr:cNvPr id="2899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47625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0</xdr:row>
      <xdr:rowOff>38100</xdr:rowOff>
    </xdr:from>
    <xdr:to>
      <xdr:col>13</xdr:col>
      <xdr:colOff>1285875</xdr:colOff>
      <xdr:row>2</xdr:row>
      <xdr:rowOff>190500</xdr:rowOff>
    </xdr:to>
    <xdr:pic>
      <xdr:nvPicPr>
        <xdr:cNvPr id="236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3810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wmf"/><Relationship Id="rId4" Type="http://schemas.openxmlformats.org/officeDocument/2006/relationships/oleObject" Target="../embeddings/oleObject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6"/>
  <sheetViews>
    <sheetView view="pageBreakPreview" zoomScaleNormal="100" zoomScaleSheetLayoutView="100" workbookViewId="0">
      <selection activeCell="C6" sqref="C6"/>
    </sheetView>
  </sheetViews>
  <sheetFormatPr defaultColWidth="9.109375" defaultRowHeight="13.8" x14ac:dyDescent="0.25"/>
  <cols>
    <col min="1" max="1" width="25.6640625" style="3" customWidth="1"/>
    <col min="2" max="3" width="35.6640625" style="3" customWidth="1"/>
    <col min="4" max="4" width="25.6640625" style="3" customWidth="1"/>
    <col min="5" max="16384" width="9.109375" style="3"/>
  </cols>
  <sheetData>
    <row r="1" spans="1:11" ht="94.5" customHeight="1" x14ac:dyDescent="0.25">
      <c r="A1" s="272" t="s">
        <v>273</v>
      </c>
      <c r="B1" s="272"/>
      <c r="C1" s="271" t="s">
        <v>235</v>
      </c>
      <c r="D1" s="271"/>
    </row>
    <row r="2" spans="1:11" s="5" customFormat="1" ht="57.75" customHeight="1" x14ac:dyDescent="0.25">
      <c r="A2" s="269"/>
      <c r="B2" s="269"/>
      <c r="C2" s="269"/>
      <c r="D2" s="269"/>
      <c r="E2" s="6"/>
      <c r="F2" s="6"/>
      <c r="G2" s="6"/>
      <c r="H2" s="6"/>
      <c r="I2" s="6"/>
      <c r="J2" s="6"/>
      <c r="K2" s="6"/>
    </row>
    <row r="3" spans="1:11" ht="73.5" customHeight="1" x14ac:dyDescent="0.25"/>
    <row r="4" spans="1:11" ht="189" customHeight="1" x14ac:dyDescent="0.25">
      <c r="B4" s="270" t="s">
        <v>299</v>
      </c>
      <c r="C4" s="270"/>
    </row>
    <row r="5" spans="1:11" ht="73.5" customHeight="1" x14ac:dyDescent="0.25">
      <c r="A5" s="4"/>
      <c r="B5" s="4"/>
    </row>
    <row r="6" spans="1:11" ht="43.5" customHeight="1" x14ac:dyDescent="0.25">
      <c r="A6" s="153" t="s">
        <v>405</v>
      </c>
      <c r="B6" s="89"/>
      <c r="C6" s="89"/>
      <c r="D6" s="89" t="s">
        <v>404</v>
      </c>
      <c r="E6" s="89"/>
      <c r="F6" s="89"/>
      <c r="G6" s="89"/>
    </row>
  </sheetData>
  <mergeCells count="4">
    <mergeCell ref="A2:D2"/>
    <mergeCell ref="B4:C4"/>
    <mergeCell ref="C1:D1"/>
    <mergeCell ref="A1:B1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23"/>
  <sheetViews>
    <sheetView view="pageBreakPreview" topLeftCell="A94" zoomScaleNormal="100" zoomScaleSheetLayoutView="100" workbookViewId="0">
      <selection activeCell="N121" sqref="A121:N123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1.6640625" customWidth="1"/>
    <col min="14" max="14" width="20.6640625" customWidth="1"/>
  </cols>
  <sheetData>
    <row r="1" spans="1:14" s="29" customFormat="1" ht="21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1" customFormat="1" ht="17.399999999999999" x14ac:dyDescent="0.2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1" customFormat="1" ht="15.75" customHeight="1" x14ac:dyDescent="0.25">
      <c r="A3" s="310" t="s">
        <v>215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1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1" customFormat="1" ht="15.75" customHeight="1" x14ac:dyDescent="0.25">
      <c r="A5" s="308" t="s">
        <v>375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1" customFormat="1" ht="15.6" x14ac:dyDescent="0.25">
      <c r="A6" s="2" t="s">
        <v>192</v>
      </c>
      <c r="B6" s="33"/>
      <c r="C6" s="67"/>
      <c r="D6" s="33"/>
      <c r="E6" s="33"/>
      <c r="F6" s="33"/>
      <c r="G6" s="33"/>
      <c r="H6" s="33"/>
      <c r="I6" s="33"/>
      <c r="J6" s="33"/>
      <c r="K6" s="33"/>
      <c r="L6" s="32"/>
      <c r="M6" s="33"/>
      <c r="N6" s="31" t="s">
        <v>393</v>
      </c>
    </row>
    <row r="7" spans="1:14" s="66" customFormat="1" ht="23.25" customHeight="1" x14ac:dyDescent="0.25">
      <c r="A7" s="318" t="s">
        <v>139</v>
      </c>
      <c r="B7" s="318" t="s">
        <v>140</v>
      </c>
      <c r="C7" s="321" t="s">
        <v>142</v>
      </c>
      <c r="D7" s="321"/>
      <c r="E7" s="321"/>
      <c r="F7" s="321"/>
      <c r="G7" s="321"/>
      <c r="H7" s="321"/>
      <c r="I7" s="321"/>
      <c r="J7" s="321"/>
      <c r="K7" s="321"/>
      <c r="L7" s="321"/>
      <c r="M7" s="315" t="s">
        <v>141</v>
      </c>
      <c r="N7" s="315" t="s">
        <v>8</v>
      </c>
    </row>
    <row r="8" spans="1:14" s="68" customFormat="1" ht="30" customHeight="1" x14ac:dyDescent="0.25">
      <c r="A8" s="319"/>
      <c r="B8" s="319"/>
      <c r="C8" s="86" t="s">
        <v>2</v>
      </c>
      <c r="D8" s="86" t="s">
        <v>3</v>
      </c>
      <c r="E8" s="86" t="s">
        <v>98</v>
      </c>
      <c r="F8" s="86" t="s">
        <v>97</v>
      </c>
      <c r="G8" s="86" t="s">
        <v>4</v>
      </c>
      <c r="H8" s="86" t="s">
        <v>96</v>
      </c>
      <c r="I8" s="86" t="s">
        <v>5</v>
      </c>
      <c r="J8" s="86" t="s">
        <v>95</v>
      </c>
      <c r="K8" s="86" t="s">
        <v>6</v>
      </c>
      <c r="L8" s="86" t="s">
        <v>7</v>
      </c>
      <c r="M8" s="316"/>
      <c r="N8" s="316"/>
    </row>
    <row r="9" spans="1:14" s="68" customFormat="1" ht="24.75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270</v>
      </c>
      <c r="K9" s="87" t="s">
        <v>11</v>
      </c>
      <c r="L9" s="87" t="s">
        <v>12</v>
      </c>
      <c r="M9" s="317"/>
      <c r="N9" s="317"/>
    </row>
    <row r="10" spans="1:14" s="70" customFormat="1" ht="13.5" customHeight="1" thickBot="1" x14ac:dyDescent="0.3">
      <c r="A10" s="324" t="s">
        <v>13</v>
      </c>
      <c r="B10" s="145" t="s">
        <v>14</v>
      </c>
      <c r="C10" s="248">
        <f>L10+K10+J10+I10+H10+G10+F10+E10+D10</f>
        <v>93</v>
      </c>
      <c r="D10" s="113">
        <v>76</v>
      </c>
      <c r="E10" s="113">
        <v>0</v>
      </c>
      <c r="F10" s="113">
        <v>2</v>
      </c>
      <c r="G10" s="113">
        <v>0</v>
      </c>
      <c r="H10" s="113">
        <v>0</v>
      </c>
      <c r="I10" s="113">
        <v>15</v>
      </c>
      <c r="J10" s="113">
        <v>0</v>
      </c>
      <c r="K10" s="113">
        <v>0</v>
      </c>
      <c r="L10" s="113">
        <v>0</v>
      </c>
      <c r="M10" s="42" t="s">
        <v>15</v>
      </c>
      <c r="N10" s="366" t="s">
        <v>16</v>
      </c>
    </row>
    <row r="11" spans="1:14" s="70" customFormat="1" ht="13.5" customHeight="1" thickBot="1" x14ac:dyDescent="0.3">
      <c r="A11" s="325"/>
      <c r="B11" s="145" t="s">
        <v>17</v>
      </c>
      <c r="C11" s="249">
        <f t="shared" ref="C11:C74" si="0">L11+K11+J11+I11+H11+G11+F11+E11+D11</f>
        <v>186369</v>
      </c>
      <c r="D11" s="118">
        <v>39670</v>
      </c>
      <c r="E11" s="118">
        <v>0</v>
      </c>
      <c r="F11" s="118">
        <v>313</v>
      </c>
      <c r="G11" s="118">
        <v>0</v>
      </c>
      <c r="H11" s="118">
        <v>0</v>
      </c>
      <c r="I11" s="118">
        <v>146386</v>
      </c>
      <c r="J11" s="118">
        <v>0</v>
      </c>
      <c r="K11" s="118">
        <v>0</v>
      </c>
      <c r="L11" s="118">
        <v>0</v>
      </c>
      <c r="M11" s="42" t="s">
        <v>18</v>
      </c>
      <c r="N11" s="345"/>
    </row>
    <row r="12" spans="1:14" s="70" customFormat="1" ht="13.5" customHeight="1" thickBot="1" x14ac:dyDescent="0.3">
      <c r="A12" s="325"/>
      <c r="B12" s="145" t="s">
        <v>19</v>
      </c>
      <c r="C12" s="249">
        <f t="shared" si="0"/>
        <v>87149</v>
      </c>
      <c r="D12" s="118">
        <v>14784</v>
      </c>
      <c r="E12" s="118">
        <v>0</v>
      </c>
      <c r="F12" s="118">
        <v>94</v>
      </c>
      <c r="G12" s="118">
        <v>0</v>
      </c>
      <c r="H12" s="118">
        <v>0</v>
      </c>
      <c r="I12" s="118">
        <v>72271</v>
      </c>
      <c r="J12" s="118">
        <v>0</v>
      </c>
      <c r="K12" s="118">
        <v>0</v>
      </c>
      <c r="L12" s="118">
        <v>0</v>
      </c>
      <c r="M12" s="42" t="s">
        <v>20</v>
      </c>
      <c r="N12" s="365"/>
    </row>
    <row r="13" spans="1:14" s="70" customFormat="1" ht="13.5" customHeight="1" thickBot="1" x14ac:dyDescent="0.3">
      <c r="A13" s="328" t="s">
        <v>383</v>
      </c>
      <c r="B13" s="72" t="s">
        <v>14</v>
      </c>
      <c r="C13" s="246">
        <f t="shared" si="0"/>
        <v>110</v>
      </c>
      <c r="D13" s="112">
        <v>108</v>
      </c>
      <c r="E13" s="112">
        <v>0</v>
      </c>
      <c r="F13" s="112">
        <v>2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37" t="s">
        <v>15</v>
      </c>
      <c r="N13" s="367" t="s">
        <v>21</v>
      </c>
    </row>
    <row r="14" spans="1:14" s="70" customFormat="1" ht="13.5" customHeight="1" thickBot="1" x14ac:dyDescent="0.3">
      <c r="A14" s="328"/>
      <c r="B14" s="72" t="s">
        <v>17</v>
      </c>
      <c r="C14" s="246">
        <f t="shared" si="0"/>
        <v>173566</v>
      </c>
      <c r="D14" s="112">
        <v>96582</v>
      </c>
      <c r="E14" s="112">
        <v>0</v>
      </c>
      <c r="F14" s="112">
        <v>76984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37" t="s">
        <v>18</v>
      </c>
      <c r="N14" s="368"/>
    </row>
    <row r="15" spans="1:14" s="70" customFormat="1" ht="13.5" customHeight="1" thickBot="1" x14ac:dyDescent="0.3">
      <c r="A15" s="328"/>
      <c r="B15" s="72" t="s">
        <v>19</v>
      </c>
      <c r="C15" s="246">
        <f t="shared" si="0"/>
        <v>69115</v>
      </c>
      <c r="D15" s="112">
        <v>32345</v>
      </c>
      <c r="E15" s="112">
        <v>0</v>
      </c>
      <c r="F15" s="112">
        <v>36770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37" t="s">
        <v>20</v>
      </c>
      <c r="N15" s="369"/>
    </row>
    <row r="16" spans="1:14" s="70" customFormat="1" ht="13.5" customHeight="1" thickBot="1" x14ac:dyDescent="0.3">
      <c r="A16" s="324" t="s">
        <v>79</v>
      </c>
      <c r="B16" s="145" t="s">
        <v>14</v>
      </c>
      <c r="C16" s="249">
        <f t="shared" si="0"/>
        <v>8</v>
      </c>
      <c r="D16" s="118">
        <v>8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42" t="s">
        <v>15</v>
      </c>
      <c r="N16" s="366" t="s">
        <v>80</v>
      </c>
    </row>
    <row r="17" spans="1:14" s="70" customFormat="1" ht="13.5" customHeight="1" thickBot="1" x14ac:dyDescent="0.3">
      <c r="A17" s="325"/>
      <c r="B17" s="145" t="s">
        <v>17</v>
      </c>
      <c r="C17" s="249">
        <f t="shared" si="0"/>
        <v>5961</v>
      </c>
      <c r="D17" s="118">
        <v>5961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42" t="s">
        <v>18</v>
      </c>
      <c r="N17" s="345"/>
    </row>
    <row r="18" spans="1:14" s="70" customFormat="1" ht="13.5" customHeight="1" thickBot="1" x14ac:dyDescent="0.3">
      <c r="A18" s="325"/>
      <c r="B18" s="145" t="s">
        <v>19</v>
      </c>
      <c r="C18" s="249">
        <f t="shared" si="0"/>
        <v>1786</v>
      </c>
      <c r="D18" s="118">
        <v>1786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42" t="s">
        <v>20</v>
      </c>
      <c r="N18" s="365"/>
    </row>
    <row r="19" spans="1:14" s="70" customFormat="1" ht="13.5" customHeight="1" thickBot="1" x14ac:dyDescent="0.3">
      <c r="A19" s="328" t="s">
        <v>22</v>
      </c>
      <c r="B19" s="72" t="s">
        <v>14</v>
      </c>
      <c r="C19" s="246">
        <f t="shared" si="0"/>
        <v>3</v>
      </c>
      <c r="D19" s="112">
        <v>0</v>
      </c>
      <c r="E19" s="112">
        <v>0</v>
      </c>
      <c r="F19" s="112">
        <v>2</v>
      </c>
      <c r="G19" s="112">
        <v>0</v>
      </c>
      <c r="H19" s="112">
        <v>0</v>
      </c>
      <c r="I19" s="112">
        <v>0</v>
      </c>
      <c r="J19" s="112">
        <v>1</v>
      </c>
      <c r="K19" s="112">
        <v>0</v>
      </c>
      <c r="L19" s="112">
        <v>0</v>
      </c>
      <c r="M19" s="137" t="s">
        <v>15</v>
      </c>
      <c r="N19" s="367" t="s">
        <v>23</v>
      </c>
    </row>
    <row r="20" spans="1:14" s="70" customFormat="1" ht="13.5" customHeight="1" thickBot="1" x14ac:dyDescent="0.3">
      <c r="A20" s="328"/>
      <c r="B20" s="72" t="s">
        <v>17</v>
      </c>
      <c r="C20" s="246">
        <f t="shared" si="0"/>
        <v>116642</v>
      </c>
      <c r="D20" s="112">
        <v>0</v>
      </c>
      <c r="E20" s="112">
        <v>0</v>
      </c>
      <c r="F20" s="112">
        <v>101428</v>
      </c>
      <c r="G20" s="112">
        <v>0</v>
      </c>
      <c r="H20" s="112">
        <v>0</v>
      </c>
      <c r="I20" s="112">
        <v>0</v>
      </c>
      <c r="J20" s="112">
        <v>15214</v>
      </c>
      <c r="K20" s="112">
        <v>0</v>
      </c>
      <c r="L20" s="112">
        <v>0</v>
      </c>
      <c r="M20" s="137" t="s">
        <v>18</v>
      </c>
      <c r="N20" s="368"/>
    </row>
    <row r="21" spans="1:14" s="70" customFormat="1" ht="13.5" customHeight="1" thickBot="1" x14ac:dyDescent="0.3">
      <c r="A21" s="328"/>
      <c r="B21" s="72" t="s">
        <v>19</v>
      </c>
      <c r="C21" s="246">
        <f t="shared" si="0"/>
        <v>45642</v>
      </c>
      <c r="D21" s="112">
        <v>0</v>
      </c>
      <c r="E21" s="112">
        <v>0</v>
      </c>
      <c r="F21" s="112">
        <v>30428</v>
      </c>
      <c r="G21" s="112">
        <v>0</v>
      </c>
      <c r="H21" s="112">
        <v>0</v>
      </c>
      <c r="I21" s="112">
        <v>0</v>
      </c>
      <c r="J21" s="112">
        <v>15214</v>
      </c>
      <c r="K21" s="112">
        <v>0</v>
      </c>
      <c r="L21" s="112">
        <v>0</v>
      </c>
      <c r="M21" s="137" t="s">
        <v>20</v>
      </c>
      <c r="N21" s="369"/>
    </row>
    <row r="22" spans="1:14" s="70" customFormat="1" ht="13.5" customHeight="1" thickBot="1" x14ac:dyDescent="0.3">
      <c r="A22" s="324" t="s">
        <v>24</v>
      </c>
      <c r="B22" s="145" t="s">
        <v>14</v>
      </c>
      <c r="C22" s="249">
        <f t="shared" si="0"/>
        <v>15</v>
      </c>
      <c r="D22" s="118">
        <v>0</v>
      </c>
      <c r="E22" s="118">
        <v>0</v>
      </c>
      <c r="F22" s="118">
        <v>0</v>
      </c>
      <c r="G22" s="118">
        <v>14</v>
      </c>
      <c r="H22" s="118">
        <v>0</v>
      </c>
      <c r="I22" s="118">
        <v>1</v>
      </c>
      <c r="J22" s="118">
        <v>0</v>
      </c>
      <c r="K22" s="118">
        <v>0</v>
      </c>
      <c r="L22" s="118">
        <v>0</v>
      </c>
      <c r="M22" s="42" t="s">
        <v>15</v>
      </c>
      <c r="N22" s="366" t="s">
        <v>25</v>
      </c>
    </row>
    <row r="23" spans="1:14" s="70" customFormat="1" ht="13.5" customHeight="1" thickBot="1" x14ac:dyDescent="0.3">
      <c r="A23" s="325"/>
      <c r="B23" s="145" t="s">
        <v>17</v>
      </c>
      <c r="C23" s="249">
        <f t="shared" si="0"/>
        <v>366764</v>
      </c>
      <c r="D23" s="118">
        <v>0</v>
      </c>
      <c r="E23" s="118">
        <v>0</v>
      </c>
      <c r="F23" s="118">
        <v>0</v>
      </c>
      <c r="G23" s="118">
        <v>361277</v>
      </c>
      <c r="H23" s="118">
        <v>0</v>
      </c>
      <c r="I23" s="118">
        <v>5487</v>
      </c>
      <c r="J23" s="118">
        <v>0</v>
      </c>
      <c r="K23" s="118">
        <v>0</v>
      </c>
      <c r="L23" s="118">
        <v>0</v>
      </c>
      <c r="M23" s="42" t="s">
        <v>18</v>
      </c>
      <c r="N23" s="345"/>
    </row>
    <row r="24" spans="1:14" s="70" customFormat="1" ht="13.5" customHeight="1" thickBot="1" x14ac:dyDescent="0.3">
      <c r="A24" s="325"/>
      <c r="B24" s="145" t="s">
        <v>19</v>
      </c>
      <c r="C24" s="249">
        <f t="shared" si="0"/>
        <v>124025</v>
      </c>
      <c r="D24" s="118">
        <v>0</v>
      </c>
      <c r="E24" s="118">
        <v>0</v>
      </c>
      <c r="F24" s="118">
        <v>0</v>
      </c>
      <c r="G24" s="118">
        <v>121121</v>
      </c>
      <c r="H24" s="118">
        <v>0</v>
      </c>
      <c r="I24" s="118">
        <v>2904</v>
      </c>
      <c r="J24" s="118">
        <v>0</v>
      </c>
      <c r="K24" s="118">
        <v>0</v>
      </c>
      <c r="L24" s="118">
        <v>0</v>
      </c>
      <c r="M24" s="42" t="s">
        <v>20</v>
      </c>
      <c r="N24" s="365"/>
    </row>
    <row r="25" spans="1:14" s="70" customFormat="1" ht="13.5" customHeight="1" thickBot="1" x14ac:dyDescent="0.3">
      <c r="A25" s="328" t="s">
        <v>26</v>
      </c>
      <c r="B25" s="72" t="s">
        <v>14</v>
      </c>
      <c r="C25" s="246">
        <f t="shared" si="0"/>
        <v>6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6</v>
      </c>
      <c r="K25" s="112">
        <v>0</v>
      </c>
      <c r="L25" s="112">
        <v>0</v>
      </c>
      <c r="M25" s="137" t="s">
        <v>15</v>
      </c>
      <c r="N25" s="367" t="s">
        <v>27</v>
      </c>
    </row>
    <row r="26" spans="1:14" s="70" customFormat="1" ht="13.5" customHeight="1" thickBot="1" x14ac:dyDescent="0.3">
      <c r="A26" s="328"/>
      <c r="B26" s="72" t="s">
        <v>17</v>
      </c>
      <c r="C26" s="246">
        <f t="shared" si="0"/>
        <v>43036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43036</v>
      </c>
      <c r="K26" s="112">
        <v>0</v>
      </c>
      <c r="L26" s="112">
        <v>0</v>
      </c>
      <c r="M26" s="137" t="s">
        <v>18</v>
      </c>
      <c r="N26" s="368"/>
    </row>
    <row r="27" spans="1:14" s="70" customFormat="1" ht="13.5" customHeight="1" thickBot="1" x14ac:dyDescent="0.3">
      <c r="A27" s="328"/>
      <c r="B27" s="72" t="s">
        <v>19</v>
      </c>
      <c r="C27" s="246">
        <f t="shared" si="0"/>
        <v>22851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22851</v>
      </c>
      <c r="K27" s="112">
        <v>0</v>
      </c>
      <c r="L27" s="112">
        <v>0</v>
      </c>
      <c r="M27" s="137" t="s">
        <v>20</v>
      </c>
      <c r="N27" s="369"/>
    </row>
    <row r="28" spans="1:14" s="70" customFormat="1" ht="13.5" customHeight="1" thickBot="1" x14ac:dyDescent="0.3">
      <c r="A28" s="324" t="s">
        <v>32</v>
      </c>
      <c r="B28" s="145" t="s">
        <v>14</v>
      </c>
      <c r="C28" s="249">
        <f t="shared" si="0"/>
        <v>72</v>
      </c>
      <c r="D28" s="118">
        <v>52</v>
      </c>
      <c r="E28" s="118">
        <v>0</v>
      </c>
      <c r="F28" s="118">
        <v>15</v>
      </c>
      <c r="G28" s="118">
        <v>0</v>
      </c>
      <c r="H28" s="118">
        <v>0</v>
      </c>
      <c r="I28" s="118">
        <v>3</v>
      </c>
      <c r="J28" s="118">
        <v>2</v>
      </c>
      <c r="K28" s="118">
        <v>0</v>
      </c>
      <c r="L28" s="118">
        <v>0</v>
      </c>
      <c r="M28" s="42" t="s">
        <v>15</v>
      </c>
      <c r="N28" s="366" t="s">
        <v>33</v>
      </c>
    </row>
    <row r="29" spans="1:14" s="70" customFormat="1" ht="13.5" customHeight="1" thickBot="1" x14ac:dyDescent="0.3">
      <c r="A29" s="325"/>
      <c r="B29" s="145" t="s">
        <v>17</v>
      </c>
      <c r="C29" s="249">
        <f t="shared" si="0"/>
        <v>979716</v>
      </c>
      <c r="D29" s="118">
        <v>74491</v>
      </c>
      <c r="E29" s="118">
        <v>0</v>
      </c>
      <c r="F29" s="118">
        <v>784673</v>
      </c>
      <c r="G29" s="118">
        <v>0</v>
      </c>
      <c r="H29" s="118">
        <v>0</v>
      </c>
      <c r="I29" s="118">
        <v>78141</v>
      </c>
      <c r="J29" s="118">
        <v>42411</v>
      </c>
      <c r="K29" s="118">
        <v>0</v>
      </c>
      <c r="L29" s="118">
        <v>0</v>
      </c>
      <c r="M29" s="42" t="s">
        <v>18</v>
      </c>
      <c r="N29" s="345"/>
    </row>
    <row r="30" spans="1:14" s="70" customFormat="1" ht="13.5" customHeight="1" thickBot="1" x14ac:dyDescent="0.3">
      <c r="A30" s="325"/>
      <c r="B30" s="145" t="s">
        <v>19</v>
      </c>
      <c r="C30" s="249">
        <f t="shared" si="0"/>
        <v>342788</v>
      </c>
      <c r="D30" s="118">
        <v>23517</v>
      </c>
      <c r="E30" s="118">
        <v>0</v>
      </c>
      <c r="F30" s="118">
        <v>266030</v>
      </c>
      <c r="G30" s="118">
        <v>0</v>
      </c>
      <c r="H30" s="118">
        <v>0</v>
      </c>
      <c r="I30" s="118">
        <v>30627</v>
      </c>
      <c r="J30" s="118">
        <v>22614</v>
      </c>
      <c r="K30" s="118">
        <v>0</v>
      </c>
      <c r="L30" s="118">
        <v>0</v>
      </c>
      <c r="M30" s="42" t="s">
        <v>20</v>
      </c>
      <c r="N30" s="365"/>
    </row>
    <row r="31" spans="1:14" s="70" customFormat="1" ht="13.5" customHeight="1" thickBot="1" x14ac:dyDescent="0.3">
      <c r="A31" s="328" t="s">
        <v>34</v>
      </c>
      <c r="B31" s="72" t="s">
        <v>14</v>
      </c>
      <c r="C31" s="246">
        <f t="shared" si="0"/>
        <v>2</v>
      </c>
      <c r="D31" s="112">
        <v>1</v>
      </c>
      <c r="E31" s="112">
        <v>0</v>
      </c>
      <c r="F31" s="112">
        <v>1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37" t="s">
        <v>15</v>
      </c>
      <c r="N31" s="367" t="s">
        <v>35</v>
      </c>
    </row>
    <row r="32" spans="1:14" s="70" customFormat="1" ht="13.5" customHeight="1" thickBot="1" x14ac:dyDescent="0.3">
      <c r="A32" s="328"/>
      <c r="B32" s="72" t="s">
        <v>17</v>
      </c>
      <c r="C32" s="246">
        <f t="shared" si="0"/>
        <v>54967</v>
      </c>
      <c r="D32" s="112">
        <v>1727</v>
      </c>
      <c r="E32" s="112">
        <v>0</v>
      </c>
      <c r="F32" s="112">
        <v>53240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37" t="s">
        <v>18</v>
      </c>
      <c r="N32" s="368"/>
    </row>
    <row r="33" spans="1:14" s="70" customFormat="1" ht="13.5" customHeight="1" thickBot="1" x14ac:dyDescent="0.3">
      <c r="A33" s="328"/>
      <c r="B33" s="72" t="s">
        <v>19</v>
      </c>
      <c r="C33" s="246">
        <f t="shared" si="0"/>
        <v>16490</v>
      </c>
      <c r="D33" s="112">
        <v>518</v>
      </c>
      <c r="E33" s="112">
        <v>0</v>
      </c>
      <c r="F33" s="112">
        <v>15972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37" t="s">
        <v>20</v>
      </c>
      <c r="N33" s="369"/>
    </row>
    <row r="34" spans="1:14" s="70" customFormat="1" ht="13.5" customHeight="1" thickBot="1" x14ac:dyDescent="0.3">
      <c r="A34" s="324" t="s">
        <v>36</v>
      </c>
      <c r="B34" s="145" t="s">
        <v>14</v>
      </c>
      <c r="C34" s="249">
        <f t="shared" si="0"/>
        <v>1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1</v>
      </c>
      <c r="K34" s="118">
        <v>0</v>
      </c>
      <c r="L34" s="118">
        <v>0</v>
      </c>
      <c r="M34" s="42" t="s">
        <v>15</v>
      </c>
      <c r="N34" s="366" t="s">
        <v>37</v>
      </c>
    </row>
    <row r="35" spans="1:14" s="70" customFormat="1" ht="13.5" customHeight="1" thickBot="1" x14ac:dyDescent="0.3">
      <c r="A35" s="325"/>
      <c r="B35" s="145" t="s">
        <v>17</v>
      </c>
      <c r="C35" s="249">
        <f t="shared" si="0"/>
        <v>9926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9926</v>
      </c>
      <c r="K35" s="118">
        <v>0</v>
      </c>
      <c r="L35" s="118">
        <v>0</v>
      </c>
      <c r="M35" s="42" t="s">
        <v>18</v>
      </c>
      <c r="N35" s="345"/>
    </row>
    <row r="36" spans="1:14" s="70" customFormat="1" ht="13.5" customHeight="1" thickBot="1" x14ac:dyDescent="0.3">
      <c r="A36" s="325"/>
      <c r="B36" s="145" t="s">
        <v>19</v>
      </c>
      <c r="C36" s="249">
        <f t="shared" si="0"/>
        <v>4527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4527</v>
      </c>
      <c r="K36" s="118">
        <v>0</v>
      </c>
      <c r="L36" s="118">
        <v>0</v>
      </c>
      <c r="M36" s="42" t="s">
        <v>20</v>
      </c>
      <c r="N36" s="365"/>
    </row>
    <row r="37" spans="1:14" s="70" customFormat="1" ht="13.5" customHeight="1" thickBot="1" x14ac:dyDescent="0.3">
      <c r="A37" s="328" t="s">
        <v>40</v>
      </c>
      <c r="B37" s="72" t="s">
        <v>14</v>
      </c>
      <c r="C37" s="246">
        <f t="shared" si="0"/>
        <v>1</v>
      </c>
      <c r="D37" s="112"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37" t="s">
        <v>15</v>
      </c>
      <c r="N37" s="367" t="s">
        <v>41</v>
      </c>
    </row>
    <row r="38" spans="1:14" s="70" customFormat="1" ht="13.5" customHeight="1" thickBot="1" x14ac:dyDescent="0.3">
      <c r="A38" s="328"/>
      <c r="B38" s="72" t="s">
        <v>17</v>
      </c>
      <c r="C38" s="246">
        <f t="shared" si="0"/>
        <v>144</v>
      </c>
      <c r="D38" s="112">
        <v>144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37" t="s">
        <v>18</v>
      </c>
      <c r="N38" s="368"/>
    </row>
    <row r="39" spans="1:14" s="70" customFormat="1" ht="13.5" customHeight="1" thickBot="1" x14ac:dyDescent="0.3">
      <c r="A39" s="328"/>
      <c r="B39" s="72" t="s">
        <v>19</v>
      </c>
      <c r="C39" s="246">
        <f t="shared" si="0"/>
        <v>144</v>
      </c>
      <c r="D39" s="112">
        <v>144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37" t="s">
        <v>20</v>
      </c>
      <c r="N39" s="369"/>
    </row>
    <row r="40" spans="1:14" s="70" customFormat="1" ht="13.5" customHeight="1" thickBot="1" x14ac:dyDescent="0.3">
      <c r="A40" s="324" t="s">
        <v>42</v>
      </c>
      <c r="B40" s="145" t="s">
        <v>14</v>
      </c>
      <c r="C40" s="249">
        <f t="shared" si="0"/>
        <v>7</v>
      </c>
      <c r="D40" s="118">
        <v>0</v>
      </c>
      <c r="E40" s="118">
        <v>0</v>
      </c>
      <c r="F40" s="118">
        <v>6</v>
      </c>
      <c r="G40" s="118">
        <v>0</v>
      </c>
      <c r="H40" s="118">
        <v>1</v>
      </c>
      <c r="I40" s="118">
        <v>0</v>
      </c>
      <c r="J40" s="118">
        <v>0</v>
      </c>
      <c r="K40" s="118">
        <v>0</v>
      </c>
      <c r="L40" s="118">
        <v>0</v>
      </c>
      <c r="M40" s="42" t="s">
        <v>15</v>
      </c>
      <c r="N40" s="366" t="s">
        <v>43</v>
      </c>
    </row>
    <row r="41" spans="1:14" s="70" customFormat="1" ht="13.5" customHeight="1" thickBot="1" x14ac:dyDescent="0.3">
      <c r="A41" s="325"/>
      <c r="B41" s="145" t="s">
        <v>17</v>
      </c>
      <c r="C41" s="249">
        <f t="shared" si="0"/>
        <v>358564</v>
      </c>
      <c r="D41" s="118">
        <v>0</v>
      </c>
      <c r="E41" s="118">
        <v>0</v>
      </c>
      <c r="F41" s="118">
        <v>341131</v>
      </c>
      <c r="G41" s="118">
        <v>0</v>
      </c>
      <c r="H41" s="118">
        <v>17433</v>
      </c>
      <c r="I41" s="118">
        <v>0</v>
      </c>
      <c r="J41" s="118">
        <v>0</v>
      </c>
      <c r="K41" s="118">
        <v>0</v>
      </c>
      <c r="L41" s="118">
        <v>0</v>
      </c>
      <c r="M41" s="42" t="s">
        <v>18</v>
      </c>
      <c r="N41" s="345"/>
    </row>
    <row r="42" spans="1:14" s="70" customFormat="1" ht="13.5" customHeight="1" thickBot="1" x14ac:dyDescent="0.3">
      <c r="A42" s="325"/>
      <c r="B42" s="145" t="s">
        <v>19</v>
      </c>
      <c r="C42" s="249">
        <f t="shared" si="0"/>
        <v>135277</v>
      </c>
      <c r="D42" s="118">
        <v>0</v>
      </c>
      <c r="E42" s="118">
        <v>0</v>
      </c>
      <c r="F42" s="118">
        <v>125448</v>
      </c>
      <c r="G42" s="118">
        <v>0</v>
      </c>
      <c r="H42" s="118">
        <v>9829</v>
      </c>
      <c r="I42" s="118">
        <v>0</v>
      </c>
      <c r="J42" s="118">
        <v>0</v>
      </c>
      <c r="K42" s="118">
        <v>0</v>
      </c>
      <c r="L42" s="118">
        <v>0</v>
      </c>
      <c r="M42" s="42" t="s">
        <v>20</v>
      </c>
      <c r="N42" s="365"/>
    </row>
    <row r="43" spans="1:14" s="70" customFormat="1" ht="13.5" customHeight="1" thickBot="1" x14ac:dyDescent="0.3">
      <c r="A43" s="328" t="s">
        <v>44</v>
      </c>
      <c r="B43" s="72" t="s">
        <v>14</v>
      </c>
      <c r="C43" s="246">
        <f t="shared" si="0"/>
        <v>2</v>
      </c>
      <c r="D43" s="112">
        <v>2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37" t="s">
        <v>15</v>
      </c>
      <c r="N43" s="367" t="s">
        <v>45</v>
      </c>
    </row>
    <row r="44" spans="1:14" s="70" customFormat="1" ht="13.5" customHeight="1" thickBot="1" x14ac:dyDescent="0.3">
      <c r="A44" s="328"/>
      <c r="B44" s="72" t="s">
        <v>17</v>
      </c>
      <c r="C44" s="246">
        <f t="shared" si="0"/>
        <v>568</v>
      </c>
      <c r="D44" s="112">
        <v>568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37" t="s">
        <v>18</v>
      </c>
      <c r="N44" s="368"/>
    </row>
    <row r="45" spans="1:14" s="70" customFormat="1" ht="12.75" customHeight="1" thickBot="1" x14ac:dyDescent="0.3">
      <c r="A45" s="328"/>
      <c r="B45" s="72" t="s">
        <v>19</v>
      </c>
      <c r="C45" s="246">
        <f t="shared" si="0"/>
        <v>219</v>
      </c>
      <c r="D45" s="112">
        <v>219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37" t="s">
        <v>20</v>
      </c>
      <c r="N45" s="369"/>
    </row>
    <row r="46" spans="1:14" s="70" customFormat="1" ht="13.5" customHeight="1" thickBot="1" x14ac:dyDescent="0.3">
      <c r="A46" s="324" t="s">
        <v>83</v>
      </c>
      <c r="B46" s="145" t="s">
        <v>14</v>
      </c>
      <c r="C46" s="249">
        <f t="shared" si="0"/>
        <v>6</v>
      </c>
      <c r="D46" s="118">
        <v>4</v>
      </c>
      <c r="E46" s="118">
        <v>0</v>
      </c>
      <c r="F46" s="118">
        <v>0</v>
      </c>
      <c r="G46" s="118">
        <v>0</v>
      </c>
      <c r="H46" s="118">
        <v>0</v>
      </c>
      <c r="I46" s="118">
        <v>2</v>
      </c>
      <c r="J46" s="118">
        <v>0</v>
      </c>
      <c r="K46" s="118">
        <v>0</v>
      </c>
      <c r="L46" s="118">
        <v>0</v>
      </c>
      <c r="M46" s="42" t="s">
        <v>15</v>
      </c>
      <c r="N46" s="366" t="s">
        <v>84</v>
      </c>
    </row>
    <row r="47" spans="1:14" s="70" customFormat="1" ht="13.5" customHeight="1" thickBot="1" x14ac:dyDescent="0.3">
      <c r="A47" s="325"/>
      <c r="B47" s="145" t="s">
        <v>17</v>
      </c>
      <c r="C47" s="249">
        <f t="shared" si="0"/>
        <v>35597</v>
      </c>
      <c r="D47" s="118">
        <v>3747</v>
      </c>
      <c r="E47" s="118">
        <v>0</v>
      </c>
      <c r="F47" s="118">
        <v>0</v>
      </c>
      <c r="G47" s="118">
        <v>0</v>
      </c>
      <c r="H47" s="118">
        <v>0</v>
      </c>
      <c r="I47" s="118">
        <v>31850</v>
      </c>
      <c r="J47" s="118">
        <v>0</v>
      </c>
      <c r="K47" s="118">
        <v>0</v>
      </c>
      <c r="L47" s="118">
        <v>0</v>
      </c>
      <c r="M47" s="42" t="s">
        <v>18</v>
      </c>
      <c r="N47" s="345"/>
    </row>
    <row r="48" spans="1:14" s="70" customFormat="1" ht="13.5" customHeight="1" thickBot="1" x14ac:dyDescent="0.3">
      <c r="A48" s="325"/>
      <c r="B48" s="145" t="s">
        <v>19</v>
      </c>
      <c r="C48" s="249">
        <f t="shared" si="0"/>
        <v>19572</v>
      </c>
      <c r="D48" s="118">
        <v>1122</v>
      </c>
      <c r="E48" s="118">
        <v>0</v>
      </c>
      <c r="F48" s="118">
        <v>0</v>
      </c>
      <c r="G48" s="118">
        <v>0</v>
      </c>
      <c r="H48" s="118">
        <v>0</v>
      </c>
      <c r="I48" s="118">
        <v>18450</v>
      </c>
      <c r="J48" s="118">
        <v>0</v>
      </c>
      <c r="K48" s="118">
        <v>0</v>
      </c>
      <c r="L48" s="118">
        <v>0</v>
      </c>
      <c r="M48" s="42" t="s">
        <v>20</v>
      </c>
      <c r="N48" s="365"/>
    </row>
    <row r="49" spans="1:14" s="70" customFormat="1" ht="13.5" customHeight="1" thickBot="1" x14ac:dyDescent="0.3">
      <c r="A49" s="328" t="s">
        <v>46</v>
      </c>
      <c r="B49" s="72" t="s">
        <v>14</v>
      </c>
      <c r="C49" s="246">
        <f t="shared" si="0"/>
        <v>3</v>
      </c>
      <c r="D49" s="112">
        <v>0</v>
      </c>
      <c r="E49" s="112">
        <v>0</v>
      </c>
      <c r="F49" s="112">
        <v>0</v>
      </c>
      <c r="G49" s="112">
        <v>0</v>
      </c>
      <c r="H49" s="112">
        <v>1</v>
      </c>
      <c r="I49" s="112">
        <v>0</v>
      </c>
      <c r="J49" s="112">
        <v>2</v>
      </c>
      <c r="K49" s="112">
        <v>0</v>
      </c>
      <c r="L49" s="112">
        <v>0</v>
      </c>
      <c r="M49" s="137" t="s">
        <v>15</v>
      </c>
      <c r="N49" s="367" t="s">
        <v>47</v>
      </c>
    </row>
    <row r="50" spans="1:14" s="70" customFormat="1" ht="13.5" customHeight="1" thickBot="1" x14ac:dyDescent="0.3">
      <c r="A50" s="328"/>
      <c r="B50" s="72" t="s">
        <v>17</v>
      </c>
      <c r="C50" s="246">
        <f t="shared" si="0"/>
        <v>63128</v>
      </c>
      <c r="D50" s="112">
        <v>0</v>
      </c>
      <c r="E50" s="112">
        <v>0</v>
      </c>
      <c r="F50" s="112">
        <v>0</v>
      </c>
      <c r="G50" s="112">
        <v>0</v>
      </c>
      <c r="H50" s="112">
        <v>23432</v>
      </c>
      <c r="I50" s="112">
        <v>0</v>
      </c>
      <c r="J50" s="112">
        <v>39696</v>
      </c>
      <c r="K50" s="112">
        <v>0</v>
      </c>
      <c r="L50" s="112">
        <v>0</v>
      </c>
      <c r="M50" s="137" t="s">
        <v>18</v>
      </c>
      <c r="N50" s="368"/>
    </row>
    <row r="51" spans="1:14" s="70" customFormat="1" ht="13.5" customHeight="1" x14ac:dyDescent="0.25">
      <c r="A51" s="330"/>
      <c r="B51" s="85" t="s">
        <v>19</v>
      </c>
      <c r="C51" s="251">
        <f t="shared" si="0"/>
        <v>33159</v>
      </c>
      <c r="D51" s="119">
        <v>0</v>
      </c>
      <c r="E51" s="119">
        <v>0</v>
      </c>
      <c r="F51" s="119">
        <v>0</v>
      </c>
      <c r="G51" s="119">
        <v>0</v>
      </c>
      <c r="H51" s="119">
        <v>10758</v>
      </c>
      <c r="I51" s="119">
        <v>0</v>
      </c>
      <c r="J51" s="119">
        <v>22401</v>
      </c>
      <c r="K51" s="119">
        <v>0</v>
      </c>
      <c r="L51" s="119">
        <v>0</v>
      </c>
      <c r="M51" s="252" t="s">
        <v>20</v>
      </c>
      <c r="N51" s="371"/>
    </row>
    <row r="52" spans="1:14" s="70" customFormat="1" ht="13.5" customHeight="1" thickBot="1" x14ac:dyDescent="0.3">
      <c r="A52" s="324" t="s">
        <v>48</v>
      </c>
      <c r="B52" s="145" t="s">
        <v>14</v>
      </c>
      <c r="C52" s="248">
        <f t="shared" si="0"/>
        <v>15</v>
      </c>
      <c r="D52" s="113">
        <v>1</v>
      </c>
      <c r="E52" s="113">
        <v>0</v>
      </c>
      <c r="F52" s="113">
        <v>14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42" t="s">
        <v>15</v>
      </c>
      <c r="N52" s="345" t="s">
        <v>49</v>
      </c>
    </row>
    <row r="53" spans="1:14" s="70" customFormat="1" ht="13.5" customHeight="1" thickBot="1" x14ac:dyDescent="0.3">
      <c r="A53" s="325"/>
      <c r="B53" s="145" t="s">
        <v>17</v>
      </c>
      <c r="C53" s="249">
        <f t="shared" si="0"/>
        <v>958374</v>
      </c>
      <c r="D53" s="118">
        <v>75026</v>
      </c>
      <c r="E53" s="118">
        <v>0</v>
      </c>
      <c r="F53" s="118">
        <v>883348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42" t="s">
        <v>18</v>
      </c>
      <c r="N53" s="345"/>
    </row>
    <row r="54" spans="1:14" s="70" customFormat="1" ht="13.5" customHeight="1" thickBot="1" x14ac:dyDescent="0.3">
      <c r="A54" s="325"/>
      <c r="B54" s="145" t="s">
        <v>19</v>
      </c>
      <c r="C54" s="249">
        <f t="shared" si="0"/>
        <v>290702</v>
      </c>
      <c r="D54" s="118">
        <v>23939</v>
      </c>
      <c r="E54" s="118">
        <v>0</v>
      </c>
      <c r="F54" s="118">
        <v>266763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42" t="s">
        <v>20</v>
      </c>
      <c r="N54" s="365"/>
    </row>
    <row r="55" spans="1:14" ht="13.95" customHeight="1" thickBot="1" x14ac:dyDescent="0.3">
      <c r="A55" s="328" t="s">
        <v>126</v>
      </c>
      <c r="B55" s="72" t="s">
        <v>14</v>
      </c>
      <c r="C55" s="246">
        <f t="shared" si="0"/>
        <v>3</v>
      </c>
      <c r="D55" s="112">
        <v>1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2</v>
      </c>
      <c r="K55" s="112">
        <v>0</v>
      </c>
      <c r="L55" s="112">
        <v>0</v>
      </c>
      <c r="M55" s="137" t="s">
        <v>15</v>
      </c>
      <c r="N55" s="367" t="s">
        <v>127</v>
      </c>
    </row>
    <row r="56" spans="1:14" ht="13.95" customHeight="1" thickBot="1" x14ac:dyDescent="0.3">
      <c r="A56" s="328"/>
      <c r="B56" s="72" t="s">
        <v>17</v>
      </c>
      <c r="C56" s="246">
        <f t="shared" si="0"/>
        <v>6749</v>
      </c>
      <c r="D56" s="112">
        <v>4267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2482</v>
      </c>
      <c r="K56" s="112">
        <v>0</v>
      </c>
      <c r="L56" s="112">
        <v>0</v>
      </c>
      <c r="M56" s="137" t="s">
        <v>18</v>
      </c>
      <c r="N56" s="368"/>
    </row>
    <row r="57" spans="1:14" ht="13.95" customHeight="1" thickBot="1" x14ac:dyDescent="0.3">
      <c r="A57" s="328"/>
      <c r="B57" s="72" t="s">
        <v>19</v>
      </c>
      <c r="C57" s="246">
        <f t="shared" si="0"/>
        <v>3546</v>
      </c>
      <c r="D57" s="112">
        <v>2240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1306</v>
      </c>
      <c r="K57" s="112">
        <v>0</v>
      </c>
      <c r="L57" s="112">
        <v>0</v>
      </c>
      <c r="M57" s="137" t="s">
        <v>20</v>
      </c>
      <c r="N57" s="369"/>
    </row>
    <row r="58" spans="1:14" ht="13.95" customHeight="1" thickBot="1" x14ac:dyDescent="0.3">
      <c r="A58" s="324" t="s">
        <v>50</v>
      </c>
      <c r="B58" s="145" t="s">
        <v>14</v>
      </c>
      <c r="C58" s="249">
        <f t="shared" si="0"/>
        <v>21</v>
      </c>
      <c r="D58" s="118">
        <v>3</v>
      </c>
      <c r="E58" s="118">
        <v>0</v>
      </c>
      <c r="F58" s="118">
        <v>6</v>
      </c>
      <c r="G58" s="118">
        <v>0</v>
      </c>
      <c r="H58" s="118">
        <v>1</v>
      </c>
      <c r="I58" s="118">
        <v>6</v>
      </c>
      <c r="J58" s="118">
        <v>3</v>
      </c>
      <c r="K58" s="118">
        <v>0</v>
      </c>
      <c r="L58" s="118">
        <v>2</v>
      </c>
      <c r="M58" s="42" t="s">
        <v>15</v>
      </c>
      <c r="N58" s="366" t="s">
        <v>51</v>
      </c>
    </row>
    <row r="59" spans="1:14" ht="13.95" customHeight="1" thickBot="1" x14ac:dyDescent="0.3">
      <c r="A59" s="325"/>
      <c r="B59" s="145" t="s">
        <v>17</v>
      </c>
      <c r="C59" s="249">
        <f t="shared" si="0"/>
        <v>424872</v>
      </c>
      <c r="D59" s="118">
        <v>23332</v>
      </c>
      <c r="E59" s="118">
        <v>0</v>
      </c>
      <c r="F59" s="118">
        <v>202514</v>
      </c>
      <c r="G59" s="118">
        <v>0</v>
      </c>
      <c r="H59" s="118">
        <v>18493</v>
      </c>
      <c r="I59" s="118">
        <v>109967</v>
      </c>
      <c r="J59" s="118">
        <v>64665</v>
      </c>
      <c r="K59" s="118">
        <v>0</v>
      </c>
      <c r="L59" s="118">
        <v>5901</v>
      </c>
      <c r="M59" s="42" t="s">
        <v>18</v>
      </c>
      <c r="N59" s="345"/>
    </row>
    <row r="60" spans="1:14" ht="13.95" customHeight="1" thickBot="1" x14ac:dyDescent="0.3">
      <c r="A60" s="325"/>
      <c r="B60" s="145" t="s">
        <v>19</v>
      </c>
      <c r="C60" s="249">
        <f t="shared" si="0"/>
        <v>204456</v>
      </c>
      <c r="D60" s="118">
        <v>12242</v>
      </c>
      <c r="E60" s="118">
        <v>0</v>
      </c>
      <c r="F60" s="118">
        <v>73785</v>
      </c>
      <c r="G60" s="118">
        <v>0</v>
      </c>
      <c r="H60" s="118">
        <v>10335</v>
      </c>
      <c r="I60" s="118">
        <v>64896</v>
      </c>
      <c r="J60" s="118">
        <v>40691</v>
      </c>
      <c r="K60" s="118">
        <v>0</v>
      </c>
      <c r="L60" s="118">
        <v>2507</v>
      </c>
      <c r="M60" s="42" t="s">
        <v>20</v>
      </c>
      <c r="N60" s="365"/>
    </row>
    <row r="61" spans="1:14" ht="13.95" customHeight="1" thickBot="1" x14ac:dyDescent="0.3">
      <c r="A61" s="328" t="s">
        <v>287</v>
      </c>
      <c r="B61" s="72" t="s">
        <v>14</v>
      </c>
      <c r="C61" s="246">
        <f t="shared" si="0"/>
        <v>2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2</v>
      </c>
      <c r="K61" s="112">
        <v>0</v>
      </c>
      <c r="L61" s="112">
        <v>0</v>
      </c>
      <c r="M61" s="137" t="s">
        <v>15</v>
      </c>
      <c r="N61" s="367" t="s">
        <v>292</v>
      </c>
    </row>
    <row r="62" spans="1:14" ht="13.95" customHeight="1" thickBot="1" x14ac:dyDescent="0.3">
      <c r="A62" s="328"/>
      <c r="B62" s="72" t="s">
        <v>17</v>
      </c>
      <c r="C62" s="246">
        <f t="shared" si="0"/>
        <v>9924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9924</v>
      </c>
      <c r="K62" s="112">
        <v>0</v>
      </c>
      <c r="L62" s="112">
        <v>0</v>
      </c>
      <c r="M62" s="137" t="s">
        <v>18</v>
      </c>
      <c r="N62" s="368"/>
    </row>
    <row r="63" spans="1:14" ht="13.95" customHeight="1" thickBot="1" x14ac:dyDescent="0.3">
      <c r="A63" s="328"/>
      <c r="B63" s="72" t="s">
        <v>19</v>
      </c>
      <c r="C63" s="246">
        <f t="shared" si="0"/>
        <v>2976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2976</v>
      </c>
      <c r="K63" s="112">
        <v>0</v>
      </c>
      <c r="L63" s="112">
        <v>0</v>
      </c>
      <c r="M63" s="137" t="s">
        <v>20</v>
      </c>
      <c r="N63" s="369"/>
    </row>
    <row r="64" spans="1:14" ht="13.95" customHeight="1" thickBot="1" x14ac:dyDescent="0.3">
      <c r="A64" s="324" t="s">
        <v>254</v>
      </c>
      <c r="B64" s="145" t="s">
        <v>14</v>
      </c>
      <c r="C64" s="249">
        <f t="shared" si="0"/>
        <v>4</v>
      </c>
      <c r="D64" s="118">
        <v>1</v>
      </c>
      <c r="E64" s="118">
        <v>0</v>
      </c>
      <c r="F64" s="118">
        <v>0</v>
      </c>
      <c r="G64" s="118">
        <v>0</v>
      </c>
      <c r="H64" s="118">
        <v>0</v>
      </c>
      <c r="I64" s="118">
        <v>3</v>
      </c>
      <c r="J64" s="118">
        <v>0</v>
      </c>
      <c r="K64" s="118">
        <v>0</v>
      </c>
      <c r="L64" s="118">
        <v>0</v>
      </c>
      <c r="M64" s="42" t="s">
        <v>15</v>
      </c>
      <c r="N64" s="366" t="s">
        <v>255</v>
      </c>
    </row>
    <row r="65" spans="1:14" ht="13.95" customHeight="1" thickBot="1" x14ac:dyDescent="0.3">
      <c r="A65" s="325"/>
      <c r="B65" s="145" t="s">
        <v>17</v>
      </c>
      <c r="C65" s="249">
        <f t="shared" si="0"/>
        <v>56807</v>
      </c>
      <c r="D65" s="118">
        <v>1733</v>
      </c>
      <c r="E65" s="118">
        <v>0</v>
      </c>
      <c r="F65" s="118">
        <v>0</v>
      </c>
      <c r="G65" s="118">
        <v>0</v>
      </c>
      <c r="H65" s="118">
        <v>0</v>
      </c>
      <c r="I65" s="118">
        <v>55074</v>
      </c>
      <c r="J65" s="118">
        <v>0</v>
      </c>
      <c r="K65" s="118">
        <v>0</v>
      </c>
      <c r="L65" s="118">
        <v>0</v>
      </c>
      <c r="M65" s="42" t="s">
        <v>18</v>
      </c>
      <c r="N65" s="345"/>
    </row>
    <row r="66" spans="1:14" ht="13.95" customHeight="1" thickBot="1" x14ac:dyDescent="0.3">
      <c r="A66" s="325"/>
      <c r="B66" s="145" t="s">
        <v>19</v>
      </c>
      <c r="C66" s="249">
        <f t="shared" si="0"/>
        <v>31515</v>
      </c>
      <c r="D66" s="118">
        <v>513</v>
      </c>
      <c r="E66" s="118">
        <v>0</v>
      </c>
      <c r="F66" s="118">
        <v>0</v>
      </c>
      <c r="G66" s="118">
        <v>0</v>
      </c>
      <c r="H66" s="118">
        <v>0</v>
      </c>
      <c r="I66" s="118">
        <v>31002</v>
      </c>
      <c r="J66" s="118">
        <v>0</v>
      </c>
      <c r="K66" s="118">
        <v>0</v>
      </c>
      <c r="L66" s="118">
        <v>0</v>
      </c>
      <c r="M66" s="42" t="s">
        <v>20</v>
      </c>
      <c r="N66" s="365"/>
    </row>
    <row r="67" spans="1:14" ht="13.95" customHeight="1" thickBot="1" x14ac:dyDescent="0.3">
      <c r="A67" s="328" t="s">
        <v>60</v>
      </c>
      <c r="B67" s="72" t="s">
        <v>14</v>
      </c>
      <c r="C67" s="246">
        <f t="shared" si="0"/>
        <v>3</v>
      </c>
      <c r="D67" s="112">
        <v>0</v>
      </c>
      <c r="E67" s="112">
        <v>0</v>
      </c>
      <c r="F67" s="112">
        <v>1</v>
      </c>
      <c r="G67" s="112">
        <v>0</v>
      </c>
      <c r="H67" s="112">
        <v>0</v>
      </c>
      <c r="I67" s="112">
        <v>0</v>
      </c>
      <c r="J67" s="112">
        <v>2</v>
      </c>
      <c r="K67" s="112">
        <v>0</v>
      </c>
      <c r="L67" s="112">
        <v>0</v>
      </c>
      <c r="M67" s="137" t="s">
        <v>15</v>
      </c>
      <c r="N67" s="367" t="s">
        <v>61</v>
      </c>
    </row>
    <row r="68" spans="1:14" ht="13.95" customHeight="1" thickBot="1" x14ac:dyDescent="0.3">
      <c r="A68" s="328"/>
      <c r="B68" s="72" t="s">
        <v>17</v>
      </c>
      <c r="C68" s="246">
        <f t="shared" si="0"/>
        <v>56752</v>
      </c>
      <c r="D68" s="112">
        <v>0</v>
      </c>
      <c r="E68" s="112">
        <v>0</v>
      </c>
      <c r="F68" s="112">
        <v>7677</v>
      </c>
      <c r="G68" s="112">
        <v>0</v>
      </c>
      <c r="H68" s="112">
        <v>0</v>
      </c>
      <c r="I68" s="112">
        <v>0</v>
      </c>
      <c r="J68" s="112">
        <v>49075</v>
      </c>
      <c r="K68" s="112">
        <v>0</v>
      </c>
      <c r="L68" s="112">
        <v>0</v>
      </c>
      <c r="M68" s="137" t="s">
        <v>353</v>
      </c>
      <c r="N68" s="368"/>
    </row>
    <row r="69" spans="1:14" ht="13.95" customHeight="1" thickBot="1" x14ac:dyDescent="0.3">
      <c r="A69" s="328"/>
      <c r="B69" s="72" t="s">
        <v>19</v>
      </c>
      <c r="C69" s="246">
        <f t="shared" si="0"/>
        <v>30964</v>
      </c>
      <c r="D69" s="112">
        <v>0</v>
      </c>
      <c r="E69" s="112">
        <v>0</v>
      </c>
      <c r="F69" s="112">
        <v>7677</v>
      </c>
      <c r="G69" s="112">
        <v>0</v>
      </c>
      <c r="H69" s="112">
        <v>0</v>
      </c>
      <c r="I69" s="112">
        <v>0</v>
      </c>
      <c r="J69" s="112">
        <v>23287</v>
      </c>
      <c r="K69" s="112">
        <v>0</v>
      </c>
      <c r="L69" s="112">
        <v>0</v>
      </c>
      <c r="M69" s="137" t="s">
        <v>20</v>
      </c>
      <c r="N69" s="369"/>
    </row>
    <row r="70" spans="1:14" ht="13.95" customHeight="1" thickBot="1" x14ac:dyDescent="0.3">
      <c r="A70" s="324" t="s">
        <v>386</v>
      </c>
      <c r="B70" s="145" t="s">
        <v>14</v>
      </c>
      <c r="C70" s="249">
        <f t="shared" si="0"/>
        <v>5</v>
      </c>
      <c r="D70" s="118">
        <v>0</v>
      </c>
      <c r="E70" s="118">
        <v>0</v>
      </c>
      <c r="F70" s="118">
        <v>5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42" t="s">
        <v>15</v>
      </c>
      <c r="N70" s="366" t="s">
        <v>281</v>
      </c>
    </row>
    <row r="71" spans="1:14" ht="13.95" customHeight="1" thickBot="1" x14ac:dyDescent="0.3">
      <c r="A71" s="325"/>
      <c r="B71" s="145" t="s">
        <v>17</v>
      </c>
      <c r="C71" s="249">
        <f t="shared" si="0"/>
        <v>248972</v>
      </c>
      <c r="D71" s="118">
        <v>0</v>
      </c>
      <c r="E71" s="118">
        <v>0</v>
      </c>
      <c r="F71" s="118">
        <v>248972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42" t="s">
        <v>353</v>
      </c>
      <c r="N71" s="345"/>
    </row>
    <row r="72" spans="1:14" ht="13.95" customHeight="1" thickBot="1" x14ac:dyDescent="0.3">
      <c r="A72" s="325"/>
      <c r="B72" s="145" t="s">
        <v>19</v>
      </c>
      <c r="C72" s="249">
        <f t="shared" si="0"/>
        <v>85709</v>
      </c>
      <c r="D72" s="118">
        <v>0</v>
      </c>
      <c r="E72" s="118">
        <v>0</v>
      </c>
      <c r="F72" s="118">
        <v>85709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42" t="s">
        <v>354</v>
      </c>
      <c r="N72" s="365"/>
    </row>
    <row r="73" spans="1:14" ht="13.95" customHeight="1" thickBot="1" x14ac:dyDescent="0.3">
      <c r="A73" s="328" t="s">
        <v>63</v>
      </c>
      <c r="B73" s="72" t="s">
        <v>14</v>
      </c>
      <c r="C73" s="246">
        <f t="shared" si="0"/>
        <v>17</v>
      </c>
      <c r="D73" s="112">
        <v>2</v>
      </c>
      <c r="E73" s="112">
        <v>0</v>
      </c>
      <c r="F73" s="112">
        <v>15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37" t="s">
        <v>15</v>
      </c>
      <c r="N73" s="367" t="s">
        <v>64</v>
      </c>
    </row>
    <row r="74" spans="1:14" ht="13.95" customHeight="1" thickBot="1" x14ac:dyDescent="0.3">
      <c r="A74" s="328"/>
      <c r="B74" s="72" t="s">
        <v>17</v>
      </c>
      <c r="C74" s="246">
        <f t="shared" si="0"/>
        <v>1002698</v>
      </c>
      <c r="D74" s="112">
        <v>85037</v>
      </c>
      <c r="E74" s="112">
        <v>0</v>
      </c>
      <c r="F74" s="112">
        <v>917661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37" t="s">
        <v>353</v>
      </c>
      <c r="N74" s="368"/>
    </row>
    <row r="75" spans="1:14" ht="13.95" customHeight="1" thickBot="1" x14ac:dyDescent="0.3">
      <c r="A75" s="328"/>
      <c r="B75" s="72" t="s">
        <v>19</v>
      </c>
      <c r="C75" s="246">
        <f t="shared" ref="C75:C120" si="1">L75+K75+J75+I75+H75+G75+F75+E75+D75</f>
        <v>380912</v>
      </c>
      <c r="D75" s="112">
        <v>40360</v>
      </c>
      <c r="E75" s="112">
        <v>0</v>
      </c>
      <c r="F75" s="112">
        <v>340552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37" t="s">
        <v>354</v>
      </c>
      <c r="N75" s="369"/>
    </row>
    <row r="76" spans="1:14" ht="13.95" customHeight="1" thickBot="1" x14ac:dyDescent="0.3">
      <c r="A76" s="324" t="s">
        <v>156</v>
      </c>
      <c r="B76" s="145" t="s">
        <v>14</v>
      </c>
      <c r="C76" s="249">
        <f t="shared" si="1"/>
        <v>3</v>
      </c>
      <c r="D76" s="118">
        <v>3</v>
      </c>
      <c r="E76" s="118">
        <v>0</v>
      </c>
      <c r="F76" s="118">
        <v>0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42" t="s">
        <v>15</v>
      </c>
      <c r="N76" s="366" t="s">
        <v>155</v>
      </c>
    </row>
    <row r="77" spans="1:14" ht="13.95" customHeight="1" thickBot="1" x14ac:dyDescent="0.3">
      <c r="A77" s="325"/>
      <c r="B77" s="145" t="s">
        <v>17</v>
      </c>
      <c r="C77" s="249">
        <f t="shared" si="1"/>
        <v>357</v>
      </c>
      <c r="D77" s="118">
        <v>357</v>
      </c>
      <c r="E77" s="118">
        <v>0</v>
      </c>
      <c r="F77" s="118">
        <v>0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42" t="s">
        <v>353</v>
      </c>
      <c r="N77" s="345"/>
    </row>
    <row r="78" spans="1:14" ht="13.95" customHeight="1" thickBot="1" x14ac:dyDescent="0.3">
      <c r="A78" s="325"/>
      <c r="B78" s="145" t="s">
        <v>19</v>
      </c>
      <c r="C78" s="249">
        <f t="shared" si="1"/>
        <v>105</v>
      </c>
      <c r="D78" s="118">
        <v>105</v>
      </c>
      <c r="E78" s="118">
        <v>0</v>
      </c>
      <c r="F78" s="118">
        <v>0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42" t="s">
        <v>354</v>
      </c>
      <c r="N78" s="365"/>
    </row>
    <row r="79" spans="1:14" ht="13.95" customHeight="1" thickBot="1" x14ac:dyDescent="0.3">
      <c r="A79" s="328" t="s">
        <v>278</v>
      </c>
      <c r="B79" s="72" t="s">
        <v>14</v>
      </c>
      <c r="C79" s="246">
        <f t="shared" si="1"/>
        <v>20</v>
      </c>
      <c r="D79" s="112">
        <v>13</v>
      </c>
      <c r="E79" s="112">
        <v>0</v>
      </c>
      <c r="F79" s="112">
        <v>6</v>
      </c>
      <c r="G79" s="112">
        <v>0</v>
      </c>
      <c r="H79" s="112">
        <v>0</v>
      </c>
      <c r="I79" s="112">
        <v>0</v>
      </c>
      <c r="J79" s="112">
        <v>1</v>
      </c>
      <c r="K79" s="112">
        <v>0</v>
      </c>
      <c r="L79" s="112">
        <v>0</v>
      </c>
      <c r="M79" s="137" t="s">
        <v>15</v>
      </c>
      <c r="N79" s="367" t="s">
        <v>378</v>
      </c>
    </row>
    <row r="80" spans="1:14" ht="13.95" customHeight="1" thickBot="1" x14ac:dyDescent="0.3">
      <c r="A80" s="328"/>
      <c r="B80" s="72" t="s">
        <v>17</v>
      </c>
      <c r="C80" s="246">
        <f t="shared" si="1"/>
        <v>478647</v>
      </c>
      <c r="D80" s="112">
        <v>114100</v>
      </c>
      <c r="E80" s="112">
        <v>0</v>
      </c>
      <c r="F80" s="112">
        <v>357854</v>
      </c>
      <c r="G80" s="112">
        <v>0</v>
      </c>
      <c r="H80" s="112">
        <v>0</v>
      </c>
      <c r="I80" s="112">
        <v>0</v>
      </c>
      <c r="J80" s="112">
        <v>6693</v>
      </c>
      <c r="K80" s="112">
        <v>0</v>
      </c>
      <c r="L80" s="112">
        <v>0</v>
      </c>
      <c r="M80" s="137" t="s">
        <v>18</v>
      </c>
      <c r="N80" s="368"/>
    </row>
    <row r="81" spans="1:14" ht="13.95" customHeight="1" thickBot="1" x14ac:dyDescent="0.3">
      <c r="A81" s="328"/>
      <c r="B81" s="72" t="s">
        <v>19</v>
      </c>
      <c r="C81" s="246">
        <f t="shared" si="1"/>
        <v>148572</v>
      </c>
      <c r="D81" s="112">
        <v>34565</v>
      </c>
      <c r="E81" s="112">
        <v>0</v>
      </c>
      <c r="F81" s="112">
        <v>110566</v>
      </c>
      <c r="G81" s="112">
        <v>0</v>
      </c>
      <c r="H81" s="112">
        <v>0</v>
      </c>
      <c r="I81" s="112">
        <v>0</v>
      </c>
      <c r="J81" s="112">
        <v>3441</v>
      </c>
      <c r="K81" s="112">
        <v>0</v>
      </c>
      <c r="L81" s="112">
        <v>0</v>
      </c>
      <c r="M81" s="137" t="s">
        <v>20</v>
      </c>
      <c r="N81" s="369"/>
    </row>
    <row r="82" spans="1:14" ht="13.95" customHeight="1" thickBot="1" x14ac:dyDescent="0.3">
      <c r="A82" s="324" t="s">
        <v>65</v>
      </c>
      <c r="B82" s="145" t="s">
        <v>14</v>
      </c>
      <c r="C82" s="249">
        <f t="shared" si="1"/>
        <v>49</v>
      </c>
      <c r="D82" s="118">
        <v>13</v>
      </c>
      <c r="E82" s="118">
        <v>0</v>
      </c>
      <c r="F82" s="118">
        <v>36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42" t="s">
        <v>15</v>
      </c>
      <c r="N82" s="366" t="s">
        <v>66</v>
      </c>
    </row>
    <row r="83" spans="1:14" ht="13.95" customHeight="1" thickBot="1" x14ac:dyDescent="0.3">
      <c r="A83" s="325"/>
      <c r="B83" s="145" t="s">
        <v>17</v>
      </c>
      <c r="C83" s="249">
        <f t="shared" si="1"/>
        <v>2227667</v>
      </c>
      <c r="D83" s="118">
        <v>119207</v>
      </c>
      <c r="E83" s="118">
        <v>0</v>
      </c>
      <c r="F83" s="118">
        <v>2108460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42" t="s">
        <v>353</v>
      </c>
      <c r="N83" s="345"/>
    </row>
    <row r="84" spans="1:14" ht="13.95" customHeight="1" thickBot="1" x14ac:dyDescent="0.3">
      <c r="A84" s="325"/>
      <c r="B84" s="145" t="s">
        <v>19</v>
      </c>
      <c r="C84" s="249">
        <f t="shared" si="1"/>
        <v>800921</v>
      </c>
      <c r="D84" s="118">
        <v>31478</v>
      </c>
      <c r="E84" s="118">
        <v>0</v>
      </c>
      <c r="F84" s="118">
        <v>769443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42" t="s">
        <v>354</v>
      </c>
      <c r="N84" s="365"/>
    </row>
    <row r="85" spans="1:14" ht="13.95" customHeight="1" thickBot="1" x14ac:dyDescent="0.3">
      <c r="A85" s="328" t="s">
        <v>387</v>
      </c>
      <c r="B85" s="72" t="s">
        <v>14</v>
      </c>
      <c r="C85" s="246">
        <f t="shared" si="1"/>
        <v>14</v>
      </c>
      <c r="D85" s="112">
        <v>1</v>
      </c>
      <c r="E85" s="112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13</v>
      </c>
      <c r="K85" s="112">
        <v>0</v>
      </c>
      <c r="L85" s="112">
        <v>0</v>
      </c>
      <c r="M85" s="137" t="s">
        <v>15</v>
      </c>
      <c r="N85" s="367" t="s">
        <v>282</v>
      </c>
    </row>
    <row r="86" spans="1:14" ht="13.95" customHeight="1" thickBot="1" x14ac:dyDescent="0.3">
      <c r="A86" s="328"/>
      <c r="B86" s="72" t="s">
        <v>17</v>
      </c>
      <c r="C86" s="246">
        <f t="shared" si="1"/>
        <v>108385</v>
      </c>
      <c r="D86" s="112">
        <v>1575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106810</v>
      </c>
      <c r="K86" s="112">
        <v>0</v>
      </c>
      <c r="L86" s="112">
        <v>0</v>
      </c>
      <c r="M86" s="137" t="s">
        <v>353</v>
      </c>
      <c r="N86" s="368"/>
    </row>
    <row r="87" spans="1:14" ht="13.95" customHeight="1" thickBot="1" x14ac:dyDescent="0.3">
      <c r="A87" s="328"/>
      <c r="B87" s="72" t="s">
        <v>19</v>
      </c>
      <c r="C87" s="246">
        <f t="shared" si="1"/>
        <v>45661</v>
      </c>
      <c r="D87" s="112">
        <v>472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45189</v>
      </c>
      <c r="K87" s="112">
        <v>0</v>
      </c>
      <c r="L87" s="112">
        <v>0</v>
      </c>
      <c r="M87" s="137" t="s">
        <v>354</v>
      </c>
      <c r="N87" s="369"/>
    </row>
    <row r="88" spans="1:14" ht="13.95" customHeight="1" thickBot="1" x14ac:dyDescent="0.3">
      <c r="A88" s="324" t="s">
        <v>295</v>
      </c>
      <c r="B88" s="145" t="s">
        <v>14</v>
      </c>
      <c r="C88" s="249">
        <f t="shared" si="1"/>
        <v>1</v>
      </c>
      <c r="D88" s="118">
        <v>1</v>
      </c>
      <c r="E88" s="118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42" t="s">
        <v>15</v>
      </c>
      <c r="N88" s="366" t="s">
        <v>297</v>
      </c>
    </row>
    <row r="89" spans="1:14" ht="13.95" customHeight="1" thickBot="1" x14ac:dyDescent="0.3">
      <c r="A89" s="325"/>
      <c r="B89" s="145" t="s">
        <v>17</v>
      </c>
      <c r="C89" s="249">
        <f t="shared" si="1"/>
        <v>6388</v>
      </c>
      <c r="D89" s="118">
        <v>6388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42" t="s">
        <v>353</v>
      </c>
      <c r="N89" s="345"/>
    </row>
    <row r="90" spans="1:14" ht="13.95" customHeight="1" thickBot="1" x14ac:dyDescent="0.3">
      <c r="A90" s="325"/>
      <c r="B90" s="145" t="s">
        <v>19</v>
      </c>
      <c r="C90" s="249">
        <f t="shared" si="1"/>
        <v>1916</v>
      </c>
      <c r="D90" s="118">
        <v>1916</v>
      </c>
      <c r="E90" s="118">
        <v>0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42" t="s">
        <v>354</v>
      </c>
      <c r="N90" s="365"/>
    </row>
    <row r="91" spans="1:14" ht="13.95" customHeight="1" thickBot="1" x14ac:dyDescent="0.3">
      <c r="A91" s="328" t="s">
        <v>67</v>
      </c>
      <c r="B91" s="72" t="s">
        <v>14</v>
      </c>
      <c r="C91" s="246">
        <f t="shared" si="1"/>
        <v>249</v>
      </c>
      <c r="D91" s="112">
        <v>134</v>
      </c>
      <c r="E91" s="112">
        <v>0</v>
      </c>
      <c r="F91" s="112">
        <v>100</v>
      </c>
      <c r="G91" s="112">
        <v>0</v>
      </c>
      <c r="H91" s="112">
        <v>1</v>
      </c>
      <c r="I91" s="112">
        <v>1</v>
      </c>
      <c r="J91" s="112">
        <v>13</v>
      </c>
      <c r="K91" s="112">
        <v>0</v>
      </c>
      <c r="L91" s="112">
        <v>0</v>
      </c>
      <c r="M91" s="137" t="s">
        <v>15</v>
      </c>
      <c r="N91" s="367" t="s">
        <v>68</v>
      </c>
    </row>
    <row r="92" spans="1:14" ht="13.95" customHeight="1" thickBot="1" x14ac:dyDescent="0.3">
      <c r="A92" s="328"/>
      <c r="B92" s="72" t="s">
        <v>17</v>
      </c>
      <c r="C92" s="246">
        <f t="shared" si="1"/>
        <v>6550053</v>
      </c>
      <c r="D92" s="112">
        <v>1016261</v>
      </c>
      <c r="E92" s="112">
        <v>0</v>
      </c>
      <c r="F92" s="112">
        <v>5199188</v>
      </c>
      <c r="G92" s="112">
        <v>0</v>
      </c>
      <c r="H92" s="112">
        <v>17660</v>
      </c>
      <c r="I92" s="112">
        <v>107849</v>
      </c>
      <c r="J92" s="112">
        <v>209095</v>
      </c>
      <c r="K92" s="112">
        <v>0</v>
      </c>
      <c r="L92" s="112">
        <v>0</v>
      </c>
      <c r="M92" s="137" t="s">
        <v>353</v>
      </c>
      <c r="N92" s="368"/>
    </row>
    <row r="93" spans="1:14" ht="12.75" customHeight="1" x14ac:dyDescent="0.25">
      <c r="A93" s="330"/>
      <c r="B93" s="85" t="s">
        <v>19</v>
      </c>
      <c r="C93" s="251">
        <f t="shared" si="1"/>
        <v>2085375</v>
      </c>
      <c r="D93" s="119">
        <v>101451</v>
      </c>
      <c r="E93" s="119">
        <v>0</v>
      </c>
      <c r="F93" s="119">
        <v>1790704</v>
      </c>
      <c r="G93" s="119">
        <v>0</v>
      </c>
      <c r="H93" s="119">
        <v>10133</v>
      </c>
      <c r="I93" s="119">
        <v>61479</v>
      </c>
      <c r="J93" s="119">
        <v>121608</v>
      </c>
      <c r="K93" s="119">
        <v>0</v>
      </c>
      <c r="L93" s="119">
        <v>0</v>
      </c>
      <c r="M93" s="252" t="s">
        <v>354</v>
      </c>
      <c r="N93" s="371"/>
    </row>
    <row r="94" spans="1:14" ht="13.5" customHeight="1" thickBot="1" x14ac:dyDescent="0.3">
      <c r="A94" s="324" t="s">
        <v>388</v>
      </c>
      <c r="B94" s="145" t="s">
        <v>14</v>
      </c>
      <c r="C94" s="248">
        <f t="shared" si="1"/>
        <v>115</v>
      </c>
      <c r="D94" s="113">
        <v>112</v>
      </c>
      <c r="E94" s="113">
        <v>0</v>
      </c>
      <c r="F94" s="113">
        <v>0</v>
      </c>
      <c r="G94" s="113">
        <v>0</v>
      </c>
      <c r="H94" s="113">
        <v>1</v>
      </c>
      <c r="I94" s="113">
        <v>0</v>
      </c>
      <c r="J94" s="113">
        <v>2</v>
      </c>
      <c r="K94" s="113">
        <v>0</v>
      </c>
      <c r="L94" s="113">
        <v>0</v>
      </c>
      <c r="M94" s="42" t="s">
        <v>15</v>
      </c>
      <c r="N94" s="345" t="s">
        <v>379</v>
      </c>
    </row>
    <row r="95" spans="1:14" ht="13.8" thickBot="1" x14ac:dyDescent="0.3">
      <c r="A95" s="325"/>
      <c r="B95" s="145" t="s">
        <v>17</v>
      </c>
      <c r="C95" s="249">
        <f t="shared" si="1"/>
        <v>176906</v>
      </c>
      <c r="D95" s="118">
        <v>100037</v>
      </c>
      <c r="E95" s="118">
        <v>0</v>
      </c>
      <c r="F95" s="118">
        <v>0</v>
      </c>
      <c r="G95" s="118">
        <v>0</v>
      </c>
      <c r="H95" s="118">
        <v>25676</v>
      </c>
      <c r="I95" s="118">
        <v>0</v>
      </c>
      <c r="J95" s="118">
        <v>51193</v>
      </c>
      <c r="K95" s="118">
        <v>0</v>
      </c>
      <c r="L95" s="118">
        <v>0</v>
      </c>
      <c r="M95" s="42" t="s">
        <v>18</v>
      </c>
      <c r="N95" s="345"/>
    </row>
    <row r="96" spans="1:14" ht="15" customHeight="1" thickBot="1" x14ac:dyDescent="0.3">
      <c r="A96" s="325"/>
      <c r="B96" s="145" t="s">
        <v>19</v>
      </c>
      <c r="C96" s="249">
        <f t="shared" si="1"/>
        <v>79736</v>
      </c>
      <c r="D96" s="118">
        <v>36288</v>
      </c>
      <c r="E96" s="118">
        <v>0</v>
      </c>
      <c r="F96" s="118">
        <v>0</v>
      </c>
      <c r="G96" s="118">
        <v>0</v>
      </c>
      <c r="H96" s="118">
        <v>13991</v>
      </c>
      <c r="I96" s="118">
        <v>0</v>
      </c>
      <c r="J96" s="118">
        <v>29457</v>
      </c>
      <c r="K96" s="118">
        <v>0</v>
      </c>
      <c r="L96" s="118">
        <v>0</v>
      </c>
      <c r="M96" s="42" t="s">
        <v>20</v>
      </c>
      <c r="N96" s="365"/>
    </row>
    <row r="97" spans="1:14" ht="13.95" customHeight="1" thickBot="1" x14ac:dyDescent="0.3">
      <c r="A97" s="328" t="s">
        <v>389</v>
      </c>
      <c r="B97" s="72" t="s">
        <v>14</v>
      </c>
      <c r="C97" s="246">
        <f t="shared" si="1"/>
        <v>18</v>
      </c>
      <c r="D97" s="112">
        <v>18</v>
      </c>
      <c r="E97" s="112">
        <v>0</v>
      </c>
      <c r="F97" s="112">
        <v>0</v>
      </c>
      <c r="G97" s="112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137" t="s">
        <v>15</v>
      </c>
      <c r="N97" s="367" t="s">
        <v>380</v>
      </c>
    </row>
    <row r="98" spans="1:14" ht="13.95" customHeight="1" thickBot="1" x14ac:dyDescent="0.3">
      <c r="A98" s="328"/>
      <c r="B98" s="72" t="s">
        <v>17</v>
      </c>
      <c r="C98" s="246">
        <f t="shared" si="1"/>
        <v>14774</v>
      </c>
      <c r="D98" s="112">
        <v>14774</v>
      </c>
      <c r="E98" s="112">
        <v>0</v>
      </c>
      <c r="F98" s="112">
        <v>0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37" t="s">
        <v>353</v>
      </c>
      <c r="N98" s="368"/>
    </row>
    <row r="99" spans="1:14" ht="13.95" customHeight="1" thickBot="1" x14ac:dyDescent="0.3">
      <c r="A99" s="328"/>
      <c r="B99" s="72" t="s">
        <v>19</v>
      </c>
      <c r="C99" s="246">
        <f t="shared" si="1"/>
        <v>4401</v>
      </c>
      <c r="D99" s="112">
        <v>4401</v>
      </c>
      <c r="E99" s="112">
        <v>0</v>
      </c>
      <c r="F99" s="112">
        <v>0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37" t="s">
        <v>354</v>
      </c>
      <c r="N99" s="369"/>
    </row>
    <row r="100" spans="1:14" ht="13.95" customHeight="1" thickBot="1" x14ac:dyDescent="0.3">
      <c r="A100" s="324" t="s">
        <v>328</v>
      </c>
      <c r="B100" s="145" t="s">
        <v>14</v>
      </c>
      <c r="C100" s="249">
        <f t="shared" si="1"/>
        <v>1</v>
      </c>
      <c r="D100" s="118">
        <v>1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8">
        <v>0</v>
      </c>
      <c r="M100" s="42" t="s">
        <v>15</v>
      </c>
      <c r="N100" s="366" t="s">
        <v>356</v>
      </c>
    </row>
    <row r="101" spans="1:14" ht="13.95" customHeight="1" thickBot="1" x14ac:dyDescent="0.3">
      <c r="A101" s="325"/>
      <c r="B101" s="145" t="s">
        <v>17</v>
      </c>
      <c r="C101" s="249">
        <f t="shared" si="1"/>
        <v>1943</v>
      </c>
      <c r="D101" s="118">
        <v>1943</v>
      </c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0</v>
      </c>
      <c r="M101" s="42" t="s">
        <v>353</v>
      </c>
      <c r="N101" s="345"/>
    </row>
    <row r="102" spans="1:14" ht="13.95" customHeight="1" thickBot="1" x14ac:dyDescent="0.3">
      <c r="A102" s="325"/>
      <c r="B102" s="145" t="s">
        <v>19</v>
      </c>
      <c r="C102" s="249">
        <f t="shared" si="1"/>
        <v>650</v>
      </c>
      <c r="D102" s="118">
        <v>650</v>
      </c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42" t="s">
        <v>354</v>
      </c>
      <c r="N102" s="365"/>
    </row>
    <row r="103" spans="1:14" ht="13.95" customHeight="1" thickBot="1" x14ac:dyDescent="0.3">
      <c r="A103" s="328" t="s">
        <v>258</v>
      </c>
      <c r="B103" s="72" t="s">
        <v>14</v>
      </c>
      <c r="C103" s="246">
        <f t="shared" si="1"/>
        <v>9</v>
      </c>
      <c r="D103" s="112">
        <v>9</v>
      </c>
      <c r="E103" s="112">
        <v>0</v>
      </c>
      <c r="F103" s="112">
        <v>0</v>
      </c>
      <c r="G103" s="112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137" t="s">
        <v>15</v>
      </c>
      <c r="N103" s="367" t="s">
        <v>259</v>
      </c>
    </row>
    <row r="104" spans="1:14" ht="13.95" customHeight="1" thickBot="1" x14ac:dyDescent="0.3">
      <c r="A104" s="328"/>
      <c r="B104" s="72" t="s">
        <v>17</v>
      </c>
      <c r="C104" s="246">
        <f t="shared" si="1"/>
        <v>14175</v>
      </c>
      <c r="D104" s="112">
        <v>14175</v>
      </c>
      <c r="E104" s="112">
        <v>0</v>
      </c>
      <c r="F104" s="112">
        <v>0</v>
      </c>
      <c r="G104" s="112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37" t="s">
        <v>353</v>
      </c>
      <c r="N104" s="368"/>
    </row>
    <row r="105" spans="1:14" ht="13.95" customHeight="1" thickBot="1" x14ac:dyDescent="0.3">
      <c r="A105" s="328"/>
      <c r="B105" s="72" t="s">
        <v>19</v>
      </c>
      <c r="C105" s="246">
        <f t="shared" si="1"/>
        <v>4252</v>
      </c>
      <c r="D105" s="112">
        <v>4252</v>
      </c>
      <c r="E105" s="112">
        <v>0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37" t="s">
        <v>354</v>
      </c>
      <c r="N105" s="369"/>
    </row>
    <row r="106" spans="1:14" s="133" customFormat="1" ht="13.95" customHeight="1" thickBot="1" x14ac:dyDescent="0.3">
      <c r="A106" s="324" t="s">
        <v>252</v>
      </c>
      <c r="B106" s="145" t="s">
        <v>14</v>
      </c>
      <c r="C106" s="249">
        <f t="shared" si="1"/>
        <v>1</v>
      </c>
      <c r="D106" s="118">
        <v>1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42" t="s">
        <v>15</v>
      </c>
      <c r="N106" s="366" t="s">
        <v>253</v>
      </c>
    </row>
    <row r="107" spans="1:14" s="133" customFormat="1" ht="13.95" customHeight="1" thickBot="1" x14ac:dyDescent="0.3">
      <c r="A107" s="325"/>
      <c r="B107" s="145" t="s">
        <v>17</v>
      </c>
      <c r="C107" s="249">
        <f t="shared" si="1"/>
        <v>295</v>
      </c>
      <c r="D107" s="118">
        <v>295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0</v>
      </c>
      <c r="K107" s="118">
        <v>0</v>
      </c>
      <c r="L107" s="118">
        <v>0</v>
      </c>
      <c r="M107" s="42" t="s">
        <v>353</v>
      </c>
      <c r="N107" s="345"/>
    </row>
    <row r="108" spans="1:14" s="133" customFormat="1" ht="13.95" customHeight="1" thickBot="1" x14ac:dyDescent="0.3">
      <c r="A108" s="325"/>
      <c r="B108" s="145" t="s">
        <v>19</v>
      </c>
      <c r="C108" s="249">
        <f t="shared" si="1"/>
        <v>89</v>
      </c>
      <c r="D108" s="118">
        <v>89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42" t="s">
        <v>354</v>
      </c>
      <c r="N108" s="365"/>
    </row>
    <row r="109" spans="1:14" ht="13.95" customHeight="1" thickBot="1" x14ac:dyDescent="0.3">
      <c r="A109" s="328" t="s">
        <v>288</v>
      </c>
      <c r="B109" s="72" t="s">
        <v>14</v>
      </c>
      <c r="C109" s="246">
        <f t="shared" si="1"/>
        <v>59</v>
      </c>
      <c r="D109" s="112">
        <v>59</v>
      </c>
      <c r="E109" s="112">
        <v>0</v>
      </c>
      <c r="F109" s="112">
        <v>0</v>
      </c>
      <c r="G109" s="112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37" t="s">
        <v>15</v>
      </c>
      <c r="N109" s="367" t="s">
        <v>293</v>
      </c>
    </row>
    <row r="110" spans="1:14" ht="13.95" customHeight="1" thickBot="1" x14ac:dyDescent="0.3">
      <c r="A110" s="328"/>
      <c r="B110" s="72" t="s">
        <v>17</v>
      </c>
      <c r="C110" s="246">
        <f t="shared" si="1"/>
        <v>88583</v>
      </c>
      <c r="D110" s="112">
        <v>88583</v>
      </c>
      <c r="E110" s="112">
        <v>0</v>
      </c>
      <c r="F110" s="112">
        <v>0</v>
      </c>
      <c r="G110" s="112">
        <v>0</v>
      </c>
      <c r="H110" s="112">
        <v>0</v>
      </c>
      <c r="I110" s="112">
        <v>0</v>
      </c>
      <c r="J110" s="112">
        <v>0</v>
      </c>
      <c r="K110" s="112">
        <v>0</v>
      </c>
      <c r="L110" s="112">
        <v>0</v>
      </c>
      <c r="M110" s="137" t="s">
        <v>353</v>
      </c>
      <c r="N110" s="368"/>
    </row>
    <row r="111" spans="1:14" ht="13.95" customHeight="1" thickBot="1" x14ac:dyDescent="0.3">
      <c r="A111" s="328"/>
      <c r="B111" s="72" t="s">
        <v>19</v>
      </c>
      <c r="C111" s="246">
        <f t="shared" si="1"/>
        <v>29765</v>
      </c>
      <c r="D111" s="112">
        <v>29765</v>
      </c>
      <c r="E111" s="112">
        <v>0</v>
      </c>
      <c r="F111" s="112">
        <v>0</v>
      </c>
      <c r="G111" s="112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0</v>
      </c>
      <c r="M111" s="137" t="s">
        <v>354</v>
      </c>
      <c r="N111" s="369"/>
    </row>
    <row r="112" spans="1:14" ht="13.95" customHeight="1" thickBot="1" x14ac:dyDescent="0.3">
      <c r="A112" s="324" t="s">
        <v>154</v>
      </c>
      <c r="B112" s="145" t="s">
        <v>14</v>
      </c>
      <c r="C112" s="249">
        <f t="shared" si="1"/>
        <v>2</v>
      </c>
      <c r="D112" s="118">
        <v>2</v>
      </c>
      <c r="E112" s="118">
        <v>0</v>
      </c>
      <c r="F112" s="118">
        <v>0</v>
      </c>
      <c r="G112" s="118">
        <v>0</v>
      </c>
      <c r="H112" s="118">
        <v>0</v>
      </c>
      <c r="I112" s="118">
        <v>0</v>
      </c>
      <c r="J112" s="118">
        <v>0</v>
      </c>
      <c r="K112" s="118">
        <v>0</v>
      </c>
      <c r="L112" s="118">
        <v>0</v>
      </c>
      <c r="M112" s="42" t="s">
        <v>15</v>
      </c>
      <c r="N112" s="366" t="s">
        <v>221</v>
      </c>
    </row>
    <row r="113" spans="1:14" ht="13.95" customHeight="1" thickBot="1" x14ac:dyDescent="0.3">
      <c r="A113" s="325"/>
      <c r="B113" s="145" t="s">
        <v>17</v>
      </c>
      <c r="C113" s="249">
        <f t="shared" si="1"/>
        <v>947</v>
      </c>
      <c r="D113" s="118">
        <v>947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42" t="s">
        <v>353</v>
      </c>
      <c r="N113" s="345"/>
    </row>
    <row r="114" spans="1:14" ht="13.95" customHeight="1" thickBot="1" x14ac:dyDescent="0.3">
      <c r="A114" s="325"/>
      <c r="B114" s="145" t="s">
        <v>19</v>
      </c>
      <c r="C114" s="249">
        <f t="shared" si="1"/>
        <v>283</v>
      </c>
      <c r="D114" s="118">
        <v>283</v>
      </c>
      <c r="E114" s="118">
        <v>0</v>
      </c>
      <c r="F114" s="118">
        <v>0</v>
      </c>
      <c r="G114" s="118">
        <v>0</v>
      </c>
      <c r="H114" s="118">
        <v>0</v>
      </c>
      <c r="I114" s="118">
        <v>0</v>
      </c>
      <c r="J114" s="118">
        <v>0</v>
      </c>
      <c r="K114" s="118">
        <v>0</v>
      </c>
      <c r="L114" s="118">
        <v>0</v>
      </c>
      <c r="M114" s="42" t="s">
        <v>354</v>
      </c>
      <c r="N114" s="365"/>
    </row>
    <row r="115" spans="1:14" ht="13.95" customHeight="1" thickBot="1" x14ac:dyDescent="0.3">
      <c r="A115" s="328" t="s">
        <v>392</v>
      </c>
      <c r="B115" s="72" t="s">
        <v>14</v>
      </c>
      <c r="C115" s="246">
        <f t="shared" si="1"/>
        <v>69</v>
      </c>
      <c r="D115" s="112">
        <v>34</v>
      </c>
      <c r="E115" s="112">
        <v>0</v>
      </c>
      <c r="F115" s="112">
        <v>27</v>
      </c>
      <c r="G115" s="112">
        <v>0</v>
      </c>
      <c r="H115" s="112">
        <v>0</v>
      </c>
      <c r="I115" s="112">
        <v>0</v>
      </c>
      <c r="J115" s="112">
        <v>8</v>
      </c>
      <c r="K115" s="112">
        <v>0</v>
      </c>
      <c r="L115" s="112">
        <v>0</v>
      </c>
      <c r="M115" s="137" t="s">
        <v>15</v>
      </c>
      <c r="N115" s="367" t="s">
        <v>69</v>
      </c>
    </row>
    <row r="116" spans="1:14" ht="13.95" customHeight="1" thickBot="1" x14ac:dyDescent="0.3">
      <c r="A116" s="328"/>
      <c r="B116" s="72" t="s">
        <v>17</v>
      </c>
      <c r="C116" s="246">
        <f t="shared" si="1"/>
        <v>1878002</v>
      </c>
      <c r="D116" s="112">
        <v>80992</v>
      </c>
      <c r="E116" s="112">
        <v>0</v>
      </c>
      <c r="F116" s="112">
        <v>1641364</v>
      </c>
      <c r="G116" s="112">
        <v>0</v>
      </c>
      <c r="H116" s="112">
        <v>0</v>
      </c>
      <c r="I116" s="112">
        <v>0</v>
      </c>
      <c r="J116" s="112">
        <v>155646</v>
      </c>
      <c r="K116" s="112">
        <v>0</v>
      </c>
      <c r="L116" s="112">
        <v>0</v>
      </c>
      <c r="M116" s="137" t="s">
        <v>353</v>
      </c>
      <c r="N116" s="368"/>
    </row>
    <row r="117" spans="1:14" ht="13.95" customHeight="1" thickBot="1" x14ac:dyDescent="0.3">
      <c r="A117" s="328"/>
      <c r="B117" s="72" t="s">
        <v>19</v>
      </c>
      <c r="C117" s="246">
        <f t="shared" si="1"/>
        <v>749436</v>
      </c>
      <c r="D117" s="112">
        <v>27945</v>
      </c>
      <c r="E117" s="112">
        <v>0</v>
      </c>
      <c r="F117" s="112">
        <v>648043</v>
      </c>
      <c r="G117" s="112">
        <v>0</v>
      </c>
      <c r="H117" s="112">
        <v>0</v>
      </c>
      <c r="I117" s="112">
        <v>0</v>
      </c>
      <c r="J117" s="112">
        <v>73448</v>
      </c>
      <c r="K117" s="112">
        <v>0</v>
      </c>
      <c r="L117" s="112">
        <v>0</v>
      </c>
      <c r="M117" s="137" t="s">
        <v>354</v>
      </c>
      <c r="N117" s="369"/>
    </row>
    <row r="118" spans="1:14" ht="13.95" customHeight="1" thickBot="1" x14ac:dyDescent="0.3">
      <c r="A118" s="324" t="s">
        <v>70</v>
      </c>
      <c r="B118" s="145" t="s">
        <v>14</v>
      </c>
      <c r="C118" s="249">
        <f t="shared" si="1"/>
        <v>25</v>
      </c>
      <c r="D118" s="118">
        <v>25</v>
      </c>
      <c r="E118" s="118">
        <v>0</v>
      </c>
      <c r="F118" s="118">
        <v>0</v>
      </c>
      <c r="G118" s="118">
        <v>0</v>
      </c>
      <c r="H118" s="118">
        <v>0</v>
      </c>
      <c r="I118" s="118">
        <v>0</v>
      </c>
      <c r="J118" s="118">
        <v>0</v>
      </c>
      <c r="K118" s="118">
        <v>0</v>
      </c>
      <c r="L118" s="118">
        <v>0</v>
      </c>
      <c r="M118" s="42" t="s">
        <v>15</v>
      </c>
      <c r="N118" s="366" t="s">
        <v>71</v>
      </c>
    </row>
    <row r="119" spans="1:14" ht="13.95" customHeight="1" thickBot="1" x14ac:dyDescent="0.3">
      <c r="A119" s="325"/>
      <c r="B119" s="145" t="s">
        <v>17</v>
      </c>
      <c r="C119" s="249">
        <f t="shared" si="1"/>
        <v>26668</v>
      </c>
      <c r="D119" s="118">
        <v>26668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42" t="s">
        <v>353</v>
      </c>
      <c r="N119" s="345"/>
    </row>
    <row r="120" spans="1:14" ht="13.95" customHeight="1" x14ac:dyDescent="0.25">
      <c r="A120" s="347"/>
      <c r="B120" s="145" t="s">
        <v>19</v>
      </c>
      <c r="C120" s="250">
        <f t="shared" si="1"/>
        <v>10095</v>
      </c>
      <c r="D120" s="247">
        <v>10095</v>
      </c>
      <c r="E120" s="247">
        <v>0</v>
      </c>
      <c r="F120" s="247">
        <v>0</v>
      </c>
      <c r="G120" s="247">
        <v>0</v>
      </c>
      <c r="H120" s="247">
        <v>0</v>
      </c>
      <c r="I120" s="247">
        <v>0</v>
      </c>
      <c r="J120" s="247">
        <v>0</v>
      </c>
      <c r="K120" s="247">
        <v>0</v>
      </c>
      <c r="L120" s="247">
        <v>0</v>
      </c>
      <c r="M120" s="42" t="s">
        <v>354</v>
      </c>
      <c r="N120" s="345"/>
    </row>
    <row r="121" spans="1:14" ht="12.75" customHeight="1" thickBot="1" x14ac:dyDescent="0.3">
      <c r="A121" s="370" t="s">
        <v>9</v>
      </c>
      <c r="B121" s="169" t="s">
        <v>14</v>
      </c>
      <c r="C121" s="245">
        <f t="shared" ref="C121:K121" si="2">C10+C13+C16+C19+C22+C25+C28+C31+C34+C37+C40+C43+C46+C49+C52+C55+C58+C61+C64+C67+C70+C73+C76+C79+C82+C85+C88+C91+C94+C97+C100+C103+C106+C109+C112+C115+C118</f>
        <v>1034</v>
      </c>
      <c r="D121" s="245">
        <f t="shared" si="2"/>
        <v>686</v>
      </c>
      <c r="E121" s="245">
        <f t="shared" si="2"/>
        <v>0</v>
      </c>
      <c r="F121" s="245">
        <f>F10+F13+F16+F19+F22+F25+F28+F31+F34+F37+F40+F43+F46+F49+F52+F55+F58+F61+F64+F67+F70+F73+F76+F79+F82+F85+F88+F91+F94+F97+F100+F103+F106+F109+F112+F115+F118</f>
        <v>238</v>
      </c>
      <c r="G121" s="245">
        <f t="shared" si="2"/>
        <v>14</v>
      </c>
      <c r="H121" s="245">
        <f t="shared" si="2"/>
        <v>5</v>
      </c>
      <c r="I121" s="245">
        <f t="shared" si="2"/>
        <v>31</v>
      </c>
      <c r="J121" s="245">
        <f t="shared" si="2"/>
        <v>58</v>
      </c>
      <c r="K121" s="245">
        <f t="shared" si="2"/>
        <v>0</v>
      </c>
      <c r="L121" s="245">
        <f>L10+L13+L16+L19+L22+L25+L28+L31+L34+L37+L40+L43+L46+L49+L52+L55+L58+L61+L64+L67+L70+L73+L76+L79+L82+L85+L88+L91+L94+L97+L100+L103+L106+L109+L112+L115+L118</f>
        <v>2</v>
      </c>
      <c r="M121" s="155" t="s">
        <v>15</v>
      </c>
      <c r="N121" s="370" t="s">
        <v>2</v>
      </c>
    </row>
    <row r="122" spans="1:14" ht="12.75" customHeight="1" thickBot="1" x14ac:dyDescent="0.3">
      <c r="A122" s="368" t="s">
        <v>9</v>
      </c>
      <c r="B122" s="171" t="s">
        <v>17</v>
      </c>
      <c r="C122" s="246">
        <f t="shared" ref="C122:L122" si="3">C11+C14+C17+C20+C23+C26+C29+C32+C35+C38+C41+C44+C47+C50+C53+C56+C59+C62+C65+C68+C71+C74+C77+C80+C83+C86+C89+C92+C95+C98+C101+C104+C107+C110+C113+C116+C119</f>
        <v>16733886</v>
      </c>
      <c r="D122" s="246">
        <f t="shared" si="3"/>
        <v>1998587</v>
      </c>
      <c r="E122" s="246">
        <f t="shared" si="3"/>
        <v>0</v>
      </c>
      <c r="F122" s="246">
        <f t="shared" si="3"/>
        <v>12924807</v>
      </c>
      <c r="G122" s="246">
        <f t="shared" si="3"/>
        <v>361277</v>
      </c>
      <c r="H122" s="246">
        <f t="shared" si="3"/>
        <v>102694</v>
      </c>
      <c r="I122" s="246">
        <f t="shared" si="3"/>
        <v>534754</v>
      </c>
      <c r="J122" s="246">
        <f t="shared" si="3"/>
        <v>805866</v>
      </c>
      <c r="K122" s="246">
        <f t="shared" si="3"/>
        <v>0</v>
      </c>
      <c r="L122" s="246">
        <f t="shared" si="3"/>
        <v>5901</v>
      </c>
      <c r="M122" s="137" t="s">
        <v>18</v>
      </c>
      <c r="N122" s="368"/>
    </row>
    <row r="123" spans="1:14" ht="12.75" customHeight="1" x14ac:dyDescent="0.25">
      <c r="A123" s="371"/>
      <c r="B123" s="172" t="s">
        <v>19</v>
      </c>
      <c r="C123" s="251">
        <f t="shared" ref="C123:L123" si="4">C12+C15+C18+C21+C24+C27+C30+C33+C36+C39+C42+C45+C48+C51+C54+C57+C60+C63+C66+C69+C72+C75+C78+C81+C84+C87+C90+C93+C96+C99+C102+C105+C108+C111+C114+C117+C120</f>
        <v>5894781</v>
      </c>
      <c r="D123" s="251">
        <f t="shared" si="4"/>
        <v>437484</v>
      </c>
      <c r="E123" s="251">
        <f t="shared" si="4"/>
        <v>0</v>
      </c>
      <c r="F123" s="251">
        <f t="shared" si="4"/>
        <v>4567984</v>
      </c>
      <c r="G123" s="251">
        <f t="shared" si="4"/>
        <v>121121</v>
      </c>
      <c r="H123" s="251">
        <f t="shared" si="4"/>
        <v>55046</v>
      </c>
      <c r="I123" s="251">
        <f t="shared" si="4"/>
        <v>281629</v>
      </c>
      <c r="J123" s="251">
        <f t="shared" si="4"/>
        <v>429010</v>
      </c>
      <c r="K123" s="251">
        <f t="shared" si="4"/>
        <v>0</v>
      </c>
      <c r="L123" s="251">
        <f t="shared" si="4"/>
        <v>2507</v>
      </c>
      <c r="M123" s="252" t="s">
        <v>20</v>
      </c>
      <c r="N123" s="371"/>
    </row>
  </sheetData>
  <mergeCells count="86">
    <mergeCell ref="A7:A9"/>
    <mergeCell ref="B7:B9"/>
    <mergeCell ref="C7:L7"/>
    <mergeCell ref="M7:M9"/>
    <mergeCell ref="N7:N9"/>
    <mergeCell ref="A1:N1"/>
    <mergeCell ref="A2:N2"/>
    <mergeCell ref="A3:N3"/>
    <mergeCell ref="A4:N4"/>
    <mergeCell ref="A5:N5"/>
    <mergeCell ref="A10:A12"/>
    <mergeCell ref="N10:N12"/>
    <mergeCell ref="A13:A15"/>
    <mergeCell ref="N13:N15"/>
    <mergeCell ref="A16:A18"/>
    <mergeCell ref="N16:N18"/>
    <mergeCell ref="A19:A21"/>
    <mergeCell ref="N19:N21"/>
    <mergeCell ref="A22:A24"/>
    <mergeCell ref="N22:N24"/>
    <mergeCell ref="A25:A27"/>
    <mergeCell ref="N25:N27"/>
    <mergeCell ref="A28:A30"/>
    <mergeCell ref="N28:N30"/>
    <mergeCell ref="A31:A33"/>
    <mergeCell ref="N31:N33"/>
    <mergeCell ref="A34:A36"/>
    <mergeCell ref="N34:N36"/>
    <mergeCell ref="A37:A39"/>
    <mergeCell ref="N37:N39"/>
    <mergeCell ref="A40:A42"/>
    <mergeCell ref="N40:N42"/>
    <mergeCell ref="A43:A45"/>
    <mergeCell ref="N43:N45"/>
    <mergeCell ref="A46:A48"/>
    <mergeCell ref="N46:N48"/>
    <mergeCell ref="A49:A51"/>
    <mergeCell ref="N49:N51"/>
    <mergeCell ref="A52:A54"/>
    <mergeCell ref="N52:N54"/>
    <mergeCell ref="A55:A57"/>
    <mergeCell ref="N55:N57"/>
    <mergeCell ref="A58:A60"/>
    <mergeCell ref="N58:N60"/>
    <mergeCell ref="A61:A63"/>
    <mergeCell ref="N61:N63"/>
    <mergeCell ref="A64:A66"/>
    <mergeCell ref="N64:N66"/>
    <mergeCell ref="A121:A123"/>
    <mergeCell ref="N121:N123"/>
    <mergeCell ref="N85:N87"/>
    <mergeCell ref="N79:N81"/>
    <mergeCell ref="N73:N75"/>
    <mergeCell ref="N67:N69"/>
    <mergeCell ref="N76:N78"/>
    <mergeCell ref="N91:N93"/>
    <mergeCell ref="N88:N90"/>
    <mergeCell ref="N118:N120"/>
    <mergeCell ref="N112:N114"/>
    <mergeCell ref="N106:N108"/>
    <mergeCell ref="A97:A99"/>
    <mergeCell ref="A100:A102"/>
    <mergeCell ref="A118:A120"/>
    <mergeCell ref="N100:N102"/>
    <mergeCell ref="N103:N105"/>
    <mergeCell ref="N97:N99"/>
    <mergeCell ref="N109:N111"/>
    <mergeCell ref="N115:N117"/>
    <mergeCell ref="A103:A105"/>
    <mergeCell ref="A106:A108"/>
    <mergeCell ref="A109:A111"/>
    <mergeCell ref="A112:A114"/>
    <mergeCell ref="A115:A117"/>
    <mergeCell ref="N94:N96"/>
    <mergeCell ref="N70:N72"/>
    <mergeCell ref="N82:N84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</mergeCells>
  <printOptions horizontalCentered="1"/>
  <pageMargins left="0" right="0" top="0.39370078740157483" bottom="0" header="0.31496062992125984" footer="0.31496062992125984"/>
  <pageSetup paperSize="9" scale="75" orientation="landscape" r:id="rId1"/>
  <rowBreaks count="2" manualBreakCount="2">
    <brk id="51" max="13" man="1"/>
    <brk id="93" max="1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4"/>
  <sheetViews>
    <sheetView view="pageBreakPreview" zoomScaleNormal="100" zoomScaleSheetLayoutView="100" workbookViewId="0">
      <selection activeCell="A5" sqref="A5:N5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1.6640625" customWidth="1"/>
    <col min="14" max="14" width="20.6640625" customWidth="1"/>
  </cols>
  <sheetData>
    <row r="1" spans="1:14" s="29" customFormat="1" ht="30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1" customFormat="1" ht="17.399999999999999" x14ac:dyDescent="0.2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1" customFormat="1" ht="15.75" customHeight="1" x14ac:dyDescent="0.25">
      <c r="A3" s="310" t="s">
        <v>215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1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1" customFormat="1" ht="15.75" customHeight="1" x14ac:dyDescent="0.25">
      <c r="A5" s="308" t="s">
        <v>397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1" customFormat="1" ht="15.6" x14ac:dyDescent="0.25">
      <c r="A6" s="2" t="s">
        <v>395</v>
      </c>
      <c r="B6" s="33"/>
      <c r="C6" s="67"/>
      <c r="D6" s="33"/>
      <c r="E6" s="33"/>
      <c r="F6" s="33"/>
      <c r="G6" s="33"/>
      <c r="H6" s="33"/>
      <c r="I6" s="33"/>
      <c r="J6" s="33"/>
      <c r="K6" s="33"/>
      <c r="L6" s="32"/>
      <c r="M6" s="33"/>
      <c r="N6" s="31" t="s">
        <v>394</v>
      </c>
    </row>
    <row r="7" spans="1:14" s="66" customFormat="1" ht="23.25" customHeight="1" x14ac:dyDescent="0.25">
      <c r="A7" s="318" t="s">
        <v>139</v>
      </c>
      <c r="B7" s="318" t="s">
        <v>140</v>
      </c>
      <c r="C7" s="321" t="s">
        <v>142</v>
      </c>
      <c r="D7" s="321"/>
      <c r="E7" s="321"/>
      <c r="F7" s="321"/>
      <c r="G7" s="321"/>
      <c r="H7" s="321"/>
      <c r="I7" s="321"/>
      <c r="J7" s="321"/>
      <c r="K7" s="321"/>
      <c r="L7" s="321"/>
      <c r="M7" s="315" t="s">
        <v>141</v>
      </c>
      <c r="N7" s="315" t="s">
        <v>8</v>
      </c>
    </row>
    <row r="8" spans="1:14" s="68" customFormat="1" ht="30" customHeight="1" x14ac:dyDescent="0.25">
      <c r="A8" s="319"/>
      <c r="B8" s="319"/>
      <c r="C8" s="86" t="s">
        <v>2</v>
      </c>
      <c r="D8" s="86" t="s">
        <v>3</v>
      </c>
      <c r="E8" s="86" t="s">
        <v>98</v>
      </c>
      <c r="F8" s="86" t="s">
        <v>97</v>
      </c>
      <c r="G8" s="86" t="s">
        <v>4</v>
      </c>
      <c r="H8" s="86" t="s">
        <v>96</v>
      </c>
      <c r="I8" s="86" t="s">
        <v>5</v>
      </c>
      <c r="J8" s="86" t="s">
        <v>95</v>
      </c>
      <c r="K8" s="86" t="s">
        <v>6</v>
      </c>
      <c r="L8" s="86" t="s">
        <v>7</v>
      </c>
      <c r="M8" s="316"/>
      <c r="N8" s="316"/>
    </row>
    <row r="9" spans="1:14" s="68" customFormat="1" ht="24.75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3.2" customHeight="1" thickBot="1" x14ac:dyDescent="0.3">
      <c r="A10" s="324" t="s">
        <v>13</v>
      </c>
      <c r="B10" s="145" t="s">
        <v>14</v>
      </c>
      <c r="C10" s="181">
        <f>SUM(D10:L10)</f>
        <v>23</v>
      </c>
      <c r="D10" s="175">
        <v>19</v>
      </c>
      <c r="E10" s="175">
        <v>0</v>
      </c>
      <c r="F10" s="175">
        <v>0</v>
      </c>
      <c r="G10" s="175">
        <v>3</v>
      </c>
      <c r="H10" s="175">
        <v>0</v>
      </c>
      <c r="I10" s="175">
        <v>0</v>
      </c>
      <c r="J10" s="175">
        <v>1</v>
      </c>
      <c r="K10" s="175">
        <v>0</v>
      </c>
      <c r="L10" s="175">
        <v>0</v>
      </c>
      <c r="M10" s="42" t="s">
        <v>15</v>
      </c>
      <c r="N10" s="326" t="s">
        <v>16</v>
      </c>
    </row>
    <row r="11" spans="1:14" s="70" customFormat="1" ht="13.2" customHeight="1" thickBot="1" x14ac:dyDescent="0.3">
      <c r="A11" s="325"/>
      <c r="B11" s="145" t="s">
        <v>17</v>
      </c>
      <c r="C11" s="179">
        <f t="shared" ref="C11:C71" si="0">SUM(D11:L11)</f>
        <v>27430</v>
      </c>
      <c r="D11" s="174">
        <v>26797</v>
      </c>
      <c r="E11" s="174">
        <v>0</v>
      </c>
      <c r="F11" s="174">
        <v>0</v>
      </c>
      <c r="G11" s="174">
        <v>160</v>
      </c>
      <c r="H11" s="174">
        <v>0</v>
      </c>
      <c r="I11" s="174">
        <v>0</v>
      </c>
      <c r="J11" s="174">
        <v>473</v>
      </c>
      <c r="K11" s="174">
        <v>0</v>
      </c>
      <c r="L11" s="174">
        <v>0</v>
      </c>
      <c r="M11" s="42" t="s">
        <v>18</v>
      </c>
      <c r="N11" s="327"/>
    </row>
    <row r="12" spans="1:14" s="70" customFormat="1" ht="13.2" customHeight="1" thickBot="1" x14ac:dyDescent="0.3">
      <c r="A12" s="325"/>
      <c r="B12" s="145" t="s">
        <v>19</v>
      </c>
      <c r="C12" s="192">
        <f t="shared" si="0"/>
        <v>8409</v>
      </c>
      <c r="D12" s="193">
        <v>8124</v>
      </c>
      <c r="E12" s="193">
        <v>0</v>
      </c>
      <c r="F12" s="193">
        <v>0</v>
      </c>
      <c r="G12" s="193">
        <v>90</v>
      </c>
      <c r="H12" s="193">
        <v>0</v>
      </c>
      <c r="I12" s="193">
        <v>0</v>
      </c>
      <c r="J12" s="193">
        <v>195</v>
      </c>
      <c r="K12" s="193">
        <v>0</v>
      </c>
      <c r="L12" s="193">
        <v>0</v>
      </c>
      <c r="M12" s="42" t="s">
        <v>20</v>
      </c>
      <c r="N12" s="327"/>
    </row>
    <row r="13" spans="1:14" s="70" customFormat="1" ht="13.2" customHeight="1" thickBot="1" x14ac:dyDescent="0.3">
      <c r="A13" s="328" t="s">
        <v>298</v>
      </c>
      <c r="B13" s="72" t="s">
        <v>14</v>
      </c>
      <c r="C13" s="202">
        <f t="shared" si="0"/>
        <v>10</v>
      </c>
      <c r="D13" s="255">
        <v>6</v>
      </c>
      <c r="E13" s="255">
        <v>0</v>
      </c>
      <c r="F13" s="255">
        <v>0</v>
      </c>
      <c r="G13" s="255">
        <v>4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137" t="s">
        <v>15</v>
      </c>
      <c r="N13" s="329" t="s">
        <v>21</v>
      </c>
    </row>
    <row r="14" spans="1:14" s="70" customFormat="1" ht="13.2" customHeight="1" thickBot="1" x14ac:dyDescent="0.3">
      <c r="A14" s="328"/>
      <c r="B14" s="72" t="s">
        <v>17</v>
      </c>
      <c r="C14" s="203">
        <f t="shared" si="0"/>
        <v>10351</v>
      </c>
      <c r="D14" s="253">
        <v>9491</v>
      </c>
      <c r="E14" s="253">
        <v>0</v>
      </c>
      <c r="F14" s="253">
        <v>0</v>
      </c>
      <c r="G14" s="253">
        <v>860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137" t="s">
        <v>18</v>
      </c>
      <c r="N14" s="329"/>
    </row>
    <row r="15" spans="1:14" s="70" customFormat="1" ht="13.2" customHeight="1" thickBot="1" x14ac:dyDescent="0.3">
      <c r="A15" s="328"/>
      <c r="B15" s="72" t="s">
        <v>19</v>
      </c>
      <c r="C15" s="204">
        <f t="shared" si="0"/>
        <v>3256</v>
      </c>
      <c r="D15" s="254">
        <v>2846</v>
      </c>
      <c r="E15" s="254">
        <v>0</v>
      </c>
      <c r="F15" s="254">
        <v>0</v>
      </c>
      <c r="G15" s="254">
        <v>410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137" t="s">
        <v>20</v>
      </c>
      <c r="N15" s="329"/>
    </row>
    <row r="16" spans="1:14" s="70" customFormat="1" ht="13.2" customHeight="1" thickBot="1" x14ac:dyDescent="0.3">
      <c r="A16" s="324" t="s">
        <v>333</v>
      </c>
      <c r="B16" s="145" t="s">
        <v>14</v>
      </c>
      <c r="C16" s="179">
        <f t="shared" si="0"/>
        <v>30</v>
      </c>
      <c r="D16" s="174">
        <v>0</v>
      </c>
      <c r="E16" s="174">
        <v>0</v>
      </c>
      <c r="F16" s="174">
        <v>0</v>
      </c>
      <c r="G16" s="174">
        <v>30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36" t="s">
        <v>15</v>
      </c>
      <c r="N16" s="326" t="s">
        <v>330</v>
      </c>
    </row>
    <row r="17" spans="1:14" s="70" customFormat="1" ht="13.2" customHeight="1" thickBot="1" x14ac:dyDescent="0.3">
      <c r="A17" s="325"/>
      <c r="B17" s="145" t="s">
        <v>17</v>
      </c>
      <c r="C17" s="179">
        <f t="shared" si="0"/>
        <v>11329</v>
      </c>
      <c r="D17" s="174">
        <v>0</v>
      </c>
      <c r="E17" s="174">
        <v>0</v>
      </c>
      <c r="F17" s="174">
        <v>0</v>
      </c>
      <c r="G17" s="174">
        <v>11329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42" t="s">
        <v>18</v>
      </c>
      <c r="N17" s="327"/>
    </row>
    <row r="18" spans="1:14" s="70" customFormat="1" ht="13.2" customHeight="1" thickBot="1" x14ac:dyDescent="0.3">
      <c r="A18" s="325"/>
      <c r="B18" s="145" t="s">
        <v>19</v>
      </c>
      <c r="C18" s="179">
        <f t="shared" si="0"/>
        <v>5664</v>
      </c>
      <c r="D18" s="174">
        <v>0</v>
      </c>
      <c r="E18" s="174">
        <v>0</v>
      </c>
      <c r="F18" s="174">
        <v>0</v>
      </c>
      <c r="G18" s="174">
        <v>5664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42" t="s">
        <v>20</v>
      </c>
      <c r="N18" s="327"/>
    </row>
    <row r="19" spans="1:14" s="70" customFormat="1" ht="13.2" customHeight="1" thickBot="1" x14ac:dyDescent="0.3">
      <c r="A19" s="328" t="s">
        <v>334</v>
      </c>
      <c r="B19" s="72" t="s">
        <v>14</v>
      </c>
      <c r="C19" s="202">
        <f t="shared" si="0"/>
        <v>1</v>
      </c>
      <c r="D19" s="255">
        <v>0</v>
      </c>
      <c r="E19" s="255">
        <v>0</v>
      </c>
      <c r="F19" s="255">
        <v>0</v>
      </c>
      <c r="G19" s="255">
        <v>1</v>
      </c>
      <c r="H19" s="255">
        <v>0</v>
      </c>
      <c r="I19" s="255">
        <v>0</v>
      </c>
      <c r="J19" s="255">
        <v>0</v>
      </c>
      <c r="K19" s="255">
        <v>0</v>
      </c>
      <c r="L19" s="255">
        <v>0</v>
      </c>
      <c r="M19" s="137" t="s">
        <v>15</v>
      </c>
      <c r="N19" s="329" t="s">
        <v>331</v>
      </c>
    </row>
    <row r="20" spans="1:14" s="70" customFormat="1" ht="13.2" customHeight="1" thickBot="1" x14ac:dyDescent="0.3">
      <c r="A20" s="328"/>
      <c r="B20" s="72" t="s">
        <v>17</v>
      </c>
      <c r="C20" s="203">
        <f t="shared" si="0"/>
        <v>445</v>
      </c>
      <c r="D20" s="253">
        <v>0</v>
      </c>
      <c r="E20" s="253">
        <v>0</v>
      </c>
      <c r="F20" s="253">
        <v>0</v>
      </c>
      <c r="G20" s="253">
        <v>445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137" t="s">
        <v>18</v>
      </c>
      <c r="N20" s="329"/>
    </row>
    <row r="21" spans="1:14" s="70" customFormat="1" ht="13.2" customHeight="1" thickBot="1" x14ac:dyDescent="0.3">
      <c r="A21" s="328"/>
      <c r="B21" s="72" t="s">
        <v>19</v>
      </c>
      <c r="C21" s="204">
        <f t="shared" si="0"/>
        <v>295</v>
      </c>
      <c r="D21" s="254">
        <v>0</v>
      </c>
      <c r="E21" s="254">
        <v>0</v>
      </c>
      <c r="F21" s="254">
        <v>0</v>
      </c>
      <c r="G21" s="254">
        <v>295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137" t="s">
        <v>20</v>
      </c>
      <c r="N21" s="329"/>
    </row>
    <row r="22" spans="1:14" s="70" customFormat="1" ht="13.2" customHeight="1" thickBot="1" x14ac:dyDescent="0.3">
      <c r="A22" s="324" t="s">
        <v>26</v>
      </c>
      <c r="B22" s="145" t="s">
        <v>14</v>
      </c>
      <c r="C22" s="192">
        <f t="shared" si="0"/>
        <v>800</v>
      </c>
      <c r="D22" s="193">
        <v>7</v>
      </c>
      <c r="E22" s="193">
        <v>0</v>
      </c>
      <c r="F22" s="193">
        <v>0</v>
      </c>
      <c r="G22" s="193">
        <v>718</v>
      </c>
      <c r="H22" s="193">
        <v>9</v>
      </c>
      <c r="I22" s="193">
        <v>0</v>
      </c>
      <c r="J22" s="193">
        <v>66</v>
      </c>
      <c r="K22" s="193">
        <v>0</v>
      </c>
      <c r="L22" s="193">
        <v>0</v>
      </c>
      <c r="M22" s="136" t="s">
        <v>15</v>
      </c>
      <c r="N22" s="326" t="s">
        <v>27</v>
      </c>
    </row>
    <row r="23" spans="1:14" s="70" customFormat="1" ht="13.2" customHeight="1" thickBot="1" x14ac:dyDescent="0.3">
      <c r="A23" s="325"/>
      <c r="B23" s="145" t="s">
        <v>17</v>
      </c>
      <c r="C23" s="192">
        <f t="shared" si="0"/>
        <v>115151</v>
      </c>
      <c r="D23" s="193">
        <v>5467</v>
      </c>
      <c r="E23" s="193">
        <v>0</v>
      </c>
      <c r="F23" s="193">
        <v>0</v>
      </c>
      <c r="G23" s="193">
        <v>68938</v>
      </c>
      <c r="H23" s="193">
        <v>4590</v>
      </c>
      <c r="I23" s="193">
        <v>0</v>
      </c>
      <c r="J23" s="193">
        <v>36156</v>
      </c>
      <c r="K23" s="193">
        <v>0</v>
      </c>
      <c r="L23" s="193">
        <v>0</v>
      </c>
      <c r="M23" s="42" t="s">
        <v>18</v>
      </c>
      <c r="N23" s="327"/>
    </row>
    <row r="24" spans="1:14" s="70" customFormat="1" ht="13.2" customHeight="1" thickBot="1" x14ac:dyDescent="0.3">
      <c r="A24" s="325"/>
      <c r="B24" s="145" t="s">
        <v>19</v>
      </c>
      <c r="C24" s="192">
        <f t="shared" si="0"/>
        <v>63326</v>
      </c>
      <c r="D24" s="193">
        <v>1700</v>
      </c>
      <c r="E24" s="193">
        <v>0</v>
      </c>
      <c r="F24" s="193">
        <v>0</v>
      </c>
      <c r="G24" s="193">
        <v>41440</v>
      </c>
      <c r="H24" s="193">
        <v>2316</v>
      </c>
      <c r="I24" s="193">
        <v>0</v>
      </c>
      <c r="J24" s="193">
        <v>17870</v>
      </c>
      <c r="K24" s="193">
        <v>0</v>
      </c>
      <c r="L24" s="193">
        <v>0</v>
      </c>
      <c r="M24" s="42" t="s">
        <v>20</v>
      </c>
      <c r="N24" s="327"/>
    </row>
    <row r="25" spans="1:14" s="70" customFormat="1" ht="13.2" customHeight="1" thickBot="1" x14ac:dyDescent="0.3">
      <c r="A25" s="328" t="s">
        <v>335</v>
      </c>
      <c r="B25" s="72" t="s">
        <v>14</v>
      </c>
      <c r="C25" s="202">
        <f t="shared" si="0"/>
        <v>1</v>
      </c>
      <c r="D25" s="255">
        <v>0</v>
      </c>
      <c r="E25" s="255">
        <v>0</v>
      </c>
      <c r="F25" s="255">
        <v>0</v>
      </c>
      <c r="G25" s="255">
        <v>1</v>
      </c>
      <c r="H25" s="255">
        <v>0</v>
      </c>
      <c r="I25" s="255">
        <v>0</v>
      </c>
      <c r="J25" s="255">
        <v>0</v>
      </c>
      <c r="K25" s="255">
        <v>0</v>
      </c>
      <c r="L25" s="255">
        <v>0</v>
      </c>
      <c r="M25" s="137" t="s">
        <v>15</v>
      </c>
      <c r="N25" s="329" t="s">
        <v>332</v>
      </c>
    </row>
    <row r="26" spans="1:14" s="70" customFormat="1" ht="13.2" customHeight="1" thickBot="1" x14ac:dyDescent="0.3">
      <c r="A26" s="328"/>
      <c r="B26" s="72" t="s">
        <v>17</v>
      </c>
      <c r="C26" s="203">
        <f t="shared" si="0"/>
        <v>242</v>
      </c>
      <c r="D26" s="253">
        <v>0</v>
      </c>
      <c r="E26" s="253">
        <v>0</v>
      </c>
      <c r="F26" s="253">
        <v>0</v>
      </c>
      <c r="G26" s="253">
        <v>242</v>
      </c>
      <c r="H26" s="253">
        <v>0</v>
      </c>
      <c r="I26" s="253">
        <v>0</v>
      </c>
      <c r="J26" s="253">
        <v>0</v>
      </c>
      <c r="K26" s="253">
        <v>0</v>
      </c>
      <c r="L26" s="253">
        <v>0</v>
      </c>
      <c r="M26" s="137" t="s">
        <v>18</v>
      </c>
      <c r="N26" s="329"/>
    </row>
    <row r="27" spans="1:14" s="70" customFormat="1" ht="13.2" customHeight="1" thickBot="1" x14ac:dyDescent="0.3">
      <c r="A27" s="328"/>
      <c r="B27" s="72" t="s">
        <v>19</v>
      </c>
      <c r="C27" s="204">
        <f t="shared" si="0"/>
        <v>166</v>
      </c>
      <c r="D27" s="254">
        <v>0</v>
      </c>
      <c r="E27" s="254">
        <v>0</v>
      </c>
      <c r="F27" s="254">
        <v>0</v>
      </c>
      <c r="G27" s="254">
        <v>166</v>
      </c>
      <c r="H27" s="254">
        <v>0</v>
      </c>
      <c r="I27" s="254">
        <v>0</v>
      </c>
      <c r="J27" s="254">
        <v>0</v>
      </c>
      <c r="K27" s="254">
        <v>0</v>
      </c>
      <c r="L27" s="254">
        <v>0</v>
      </c>
      <c r="M27" s="137" t="s">
        <v>20</v>
      </c>
      <c r="N27" s="329"/>
    </row>
    <row r="28" spans="1:14" s="70" customFormat="1" ht="13.2" customHeight="1" thickBot="1" x14ac:dyDescent="0.3">
      <c r="A28" s="324" t="s">
        <v>32</v>
      </c>
      <c r="B28" s="145" t="s">
        <v>14</v>
      </c>
      <c r="C28" s="192">
        <f t="shared" si="0"/>
        <v>160</v>
      </c>
      <c r="D28" s="193">
        <v>155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5</v>
      </c>
      <c r="K28" s="193">
        <v>0</v>
      </c>
      <c r="L28" s="193">
        <v>0</v>
      </c>
      <c r="M28" s="136" t="s">
        <v>15</v>
      </c>
      <c r="N28" s="326" t="s">
        <v>33</v>
      </c>
    </row>
    <row r="29" spans="1:14" s="70" customFormat="1" ht="13.2" customHeight="1" thickBot="1" x14ac:dyDescent="0.3">
      <c r="A29" s="325"/>
      <c r="B29" s="145" t="s">
        <v>17</v>
      </c>
      <c r="C29" s="192">
        <f t="shared" si="0"/>
        <v>445429</v>
      </c>
      <c r="D29" s="193">
        <v>413920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31509</v>
      </c>
      <c r="K29" s="193">
        <v>0</v>
      </c>
      <c r="L29" s="193">
        <v>0</v>
      </c>
      <c r="M29" s="42" t="s">
        <v>18</v>
      </c>
      <c r="N29" s="327"/>
    </row>
    <row r="30" spans="1:14" s="70" customFormat="1" ht="13.2" customHeight="1" thickBot="1" x14ac:dyDescent="0.3">
      <c r="A30" s="325"/>
      <c r="B30" s="145" t="s">
        <v>19</v>
      </c>
      <c r="C30" s="192">
        <f t="shared" si="0"/>
        <v>132019</v>
      </c>
      <c r="D30" s="193">
        <v>122567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9452</v>
      </c>
      <c r="K30" s="193">
        <v>0</v>
      </c>
      <c r="L30" s="193">
        <v>0</v>
      </c>
      <c r="M30" s="42" t="s">
        <v>20</v>
      </c>
      <c r="N30" s="327"/>
    </row>
    <row r="31" spans="1:14" s="70" customFormat="1" ht="13.2" customHeight="1" thickBot="1" x14ac:dyDescent="0.3">
      <c r="A31" s="328" t="s">
        <v>336</v>
      </c>
      <c r="B31" s="72" t="s">
        <v>14</v>
      </c>
      <c r="C31" s="202">
        <f t="shared" si="0"/>
        <v>4</v>
      </c>
      <c r="D31" s="255">
        <v>0</v>
      </c>
      <c r="E31" s="255">
        <v>0</v>
      </c>
      <c r="F31" s="255">
        <v>0</v>
      </c>
      <c r="G31" s="255">
        <v>4</v>
      </c>
      <c r="H31" s="255">
        <v>0</v>
      </c>
      <c r="I31" s="255">
        <v>0</v>
      </c>
      <c r="J31" s="255">
        <v>0</v>
      </c>
      <c r="K31" s="255">
        <v>0</v>
      </c>
      <c r="L31" s="255">
        <v>0</v>
      </c>
      <c r="M31" s="137" t="s">
        <v>15</v>
      </c>
      <c r="N31" s="329" t="s">
        <v>290</v>
      </c>
    </row>
    <row r="32" spans="1:14" s="70" customFormat="1" ht="13.2" customHeight="1" thickBot="1" x14ac:dyDescent="0.3">
      <c r="A32" s="328"/>
      <c r="B32" s="72" t="s">
        <v>17</v>
      </c>
      <c r="C32" s="203">
        <f t="shared" si="0"/>
        <v>1745</v>
      </c>
      <c r="D32" s="253">
        <v>0</v>
      </c>
      <c r="E32" s="253">
        <v>0</v>
      </c>
      <c r="F32" s="253">
        <v>0</v>
      </c>
      <c r="G32" s="253">
        <v>1745</v>
      </c>
      <c r="H32" s="253">
        <v>0</v>
      </c>
      <c r="I32" s="253">
        <v>0</v>
      </c>
      <c r="J32" s="253">
        <v>0</v>
      </c>
      <c r="K32" s="253">
        <v>0</v>
      </c>
      <c r="L32" s="253">
        <v>0</v>
      </c>
      <c r="M32" s="137" t="s">
        <v>18</v>
      </c>
      <c r="N32" s="329"/>
    </row>
    <row r="33" spans="1:14" s="70" customFormat="1" ht="13.2" customHeight="1" thickBot="1" x14ac:dyDescent="0.3">
      <c r="A33" s="328"/>
      <c r="B33" s="72" t="s">
        <v>19</v>
      </c>
      <c r="C33" s="204">
        <f t="shared" si="0"/>
        <v>1336</v>
      </c>
      <c r="D33" s="254">
        <v>0</v>
      </c>
      <c r="E33" s="254">
        <v>0</v>
      </c>
      <c r="F33" s="254">
        <v>0</v>
      </c>
      <c r="G33" s="254">
        <v>1336</v>
      </c>
      <c r="H33" s="254">
        <v>0</v>
      </c>
      <c r="I33" s="254">
        <v>0</v>
      </c>
      <c r="J33" s="254">
        <v>0</v>
      </c>
      <c r="K33" s="254">
        <v>0</v>
      </c>
      <c r="L33" s="254">
        <v>0</v>
      </c>
      <c r="M33" s="137" t="s">
        <v>20</v>
      </c>
      <c r="N33" s="329"/>
    </row>
    <row r="34" spans="1:14" s="70" customFormat="1" ht="13.2" customHeight="1" thickBot="1" x14ac:dyDescent="0.3">
      <c r="A34" s="324" t="s">
        <v>337</v>
      </c>
      <c r="B34" s="145" t="s">
        <v>14</v>
      </c>
      <c r="C34" s="192">
        <f t="shared" si="0"/>
        <v>1</v>
      </c>
      <c r="D34" s="193">
        <v>0</v>
      </c>
      <c r="E34" s="193">
        <v>0</v>
      </c>
      <c r="F34" s="193">
        <v>0</v>
      </c>
      <c r="G34" s="193">
        <v>1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36" t="s">
        <v>15</v>
      </c>
      <c r="N34" s="326" t="s">
        <v>35</v>
      </c>
    </row>
    <row r="35" spans="1:14" s="70" customFormat="1" ht="13.2" customHeight="1" thickBot="1" x14ac:dyDescent="0.3">
      <c r="A35" s="325"/>
      <c r="B35" s="145" t="s">
        <v>17</v>
      </c>
      <c r="C35" s="192">
        <f t="shared" si="0"/>
        <v>432</v>
      </c>
      <c r="D35" s="193">
        <v>0</v>
      </c>
      <c r="E35" s="193">
        <v>0</v>
      </c>
      <c r="F35" s="193">
        <v>0</v>
      </c>
      <c r="G35" s="193">
        <v>432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42" t="s">
        <v>18</v>
      </c>
      <c r="N35" s="327"/>
    </row>
    <row r="36" spans="1:14" s="70" customFormat="1" ht="13.2" customHeight="1" thickBot="1" x14ac:dyDescent="0.3">
      <c r="A36" s="325"/>
      <c r="B36" s="145" t="s">
        <v>19</v>
      </c>
      <c r="C36" s="192">
        <f t="shared" si="0"/>
        <v>391</v>
      </c>
      <c r="D36" s="193">
        <v>0</v>
      </c>
      <c r="E36" s="193">
        <v>0</v>
      </c>
      <c r="F36" s="193">
        <v>0</v>
      </c>
      <c r="G36" s="193">
        <v>391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42" t="s">
        <v>20</v>
      </c>
      <c r="N36" s="327"/>
    </row>
    <row r="37" spans="1:14" s="70" customFormat="1" ht="13.2" customHeight="1" thickBot="1" x14ac:dyDescent="0.3">
      <c r="A37" s="328" t="s">
        <v>315</v>
      </c>
      <c r="B37" s="72" t="s">
        <v>14</v>
      </c>
      <c r="C37" s="202">
        <f t="shared" si="0"/>
        <v>1</v>
      </c>
      <c r="D37" s="255">
        <v>0</v>
      </c>
      <c r="E37" s="255">
        <v>0</v>
      </c>
      <c r="F37" s="255">
        <v>0</v>
      </c>
      <c r="G37" s="255">
        <v>0</v>
      </c>
      <c r="H37" s="255">
        <v>0</v>
      </c>
      <c r="I37" s="255">
        <v>0</v>
      </c>
      <c r="J37" s="255">
        <v>1</v>
      </c>
      <c r="K37" s="255">
        <v>0</v>
      </c>
      <c r="L37" s="255">
        <v>0</v>
      </c>
      <c r="M37" s="137" t="s">
        <v>15</v>
      </c>
      <c r="N37" s="329" t="s">
        <v>43</v>
      </c>
    </row>
    <row r="38" spans="1:14" s="70" customFormat="1" ht="13.2" customHeight="1" thickBot="1" x14ac:dyDescent="0.3">
      <c r="A38" s="328"/>
      <c r="B38" s="72" t="s">
        <v>17</v>
      </c>
      <c r="C38" s="203">
        <f t="shared" si="0"/>
        <v>386</v>
      </c>
      <c r="D38" s="253">
        <v>0</v>
      </c>
      <c r="E38" s="253">
        <v>0</v>
      </c>
      <c r="F38" s="253">
        <v>0</v>
      </c>
      <c r="G38" s="253">
        <v>0</v>
      </c>
      <c r="H38" s="253">
        <v>0</v>
      </c>
      <c r="I38" s="253">
        <v>0</v>
      </c>
      <c r="J38" s="253">
        <v>386</v>
      </c>
      <c r="K38" s="253">
        <v>0</v>
      </c>
      <c r="L38" s="253">
        <v>0</v>
      </c>
      <c r="M38" s="137" t="s">
        <v>18</v>
      </c>
      <c r="N38" s="329"/>
    </row>
    <row r="39" spans="1:14" s="70" customFormat="1" ht="13.2" customHeight="1" thickBot="1" x14ac:dyDescent="0.3">
      <c r="A39" s="328"/>
      <c r="B39" s="72" t="s">
        <v>19</v>
      </c>
      <c r="C39" s="204">
        <f t="shared" si="0"/>
        <v>243</v>
      </c>
      <c r="D39" s="254">
        <v>0</v>
      </c>
      <c r="E39" s="254">
        <v>0</v>
      </c>
      <c r="F39" s="254">
        <v>0</v>
      </c>
      <c r="G39" s="254">
        <v>0</v>
      </c>
      <c r="H39" s="254">
        <v>0</v>
      </c>
      <c r="I39" s="254">
        <v>0</v>
      </c>
      <c r="J39" s="254">
        <v>243</v>
      </c>
      <c r="K39" s="254">
        <v>0</v>
      </c>
      <c r="L39" s="254">
        <v>0</v>
      </c>
      <c r="M39" s="137" t="s">
        <v>20</v>
      </c>
      <c r="N39" s="329"/>
    </row>
    <row r="40" spans="1:14" s="70" customFormat="1" ht="13.2" customHeight="1" thickBot="1" x14ac:dyDescent="0.3">
      <c r="A40" s="324" t="s">
        <v>345</v>
      </c>
      <c r="B40" s="145" t="s">
        <v>14</v>
      </c>
      <c r="C40" s="192">
        <f t="shared" si="0"/>
        <v>1</v>
      </c>
      <c r="D40" s="193">
        <v>0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1</v>
      </c>
      <c r="K40" s="193">
        <v>0</v>
      </c>
      <c r="L40" s="193">
        <v>0</v>
      </c>
      <c r="M40" s="136" t="s">
        <v>15</v>
      </c>
      <c r="N40" s="326" t="s">
        <v>338</v>
      </c>
    </row>
    <row r="41" spans="1:14" s="70" customFormat="1" ht="13.2" customHeight="1" thickBot="1" x14ac:dyDescent="0.3">
      <c r="A41" s="325"/>
      <c r="B41" s="145" t="s">
        <v>17</v>
      </c>
      <c r="C41" s="192">
        <f t="shared" si="0"/>
        <v>2409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0</v>
      </c>
      <c r="J41" s="193">
        <v>2409</v>
      </c>
      <c r="K41" s="193">
        <v>0</v>
      </c>
      <c r="L41" s="193">
        <v>0</v>
      </c>
      <c r="M41" s="42" t="s">
        <v>18</v>
      </c>
      <c r="N41" s="327"/>
    </row>
    <row r="42" spans="1:14" s="70" customFormat="1" ht="13.2" customHeight="1" thickBot="1" x14ac:dyDescent="0.3">
      <c r="A42" s="325"/>
      <c r="B42" s="145" t="s">
        <v>19</v>
      </c>
      <c r="C42" s="192">
        <f t="shared" si="0"/>
        <v>1373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3">
        <v>1373</v>
      </c>
      <c r="K42" s="193">
        <v>0</v>
      </c>
      <c r="L42" s="193">
        <v>0</v>
      </c>
      <c r="M42" s="42" t="s">
        <v>20</v>
      </c>
      <c r="N42" s="327"/>
    </row>
    <row r="43" spans="1:14" s="70" customFormat="1" ht="13.2" customHeight="1" thickBot="1" x14ac:dyDescent="0.3">
      <c r="A43" s="328" t="s">
        <v>44</v>
      </c>
      <c r="B43" s="72" t="s">
        <v>14</v>
      </c>
      <c r="C43" s="202">
        <f t="shared" si="0"/>
        <v>25</v>
      </c>
      <c r="D43" s="255">
        <v>24</v>
      </c>
      <c r="E43" s="255">
        <v>0</v>
      </c>
      <c r="F43" s="255">
        <v>0</v>
      </c>
      <c r="G43" s="255">
        <v>0</v>
      </c>
      <c r="H43" s="255">
        <v>0</v>
      </c>
      <c r="I43" s="255">
        <v>0</v>
      </c>
      <c r="J43" s="255">
        <v>1</v>
      </c>
      <c r="K43" s="255">
        <v>0</v>
      </c>
      <c r="L43" s="255">
        <v>0</v>
      </c>
      <c r="M43" s="137" t="s">
        <v>15</v>
      </c>
      <c r="N43" s="329" t="s">
        <v>45</v>
      </c>
    </row>
    <row r="44" spans="1:14" s="70" customFormat="1" ht="13.2" customHeight="1" thickBot="1" x14ac:dyDescent="0.3">
      <c r="A44" s="328"/>
      <c r="B44" s="72" t="s">
        <v>17</v>
      </c>
      <c r="C44" s="203">
        <f t="shared" si="0"/>
        <v>62912</v>
      </c>
      <c r="D44" s="253">
        <v>58272</v>
      </c>
      <c r="E44" s="253">
        <v>0</v>
      </c>
      <c r="F44" s="253">
        <v>0</v>
      </c>
      <c r="G44" s="253">
        <v>0</v>
      </c>
      <c r="H44" s="253">
        <v>0</v>
      </c>
      <c r="I44" s="253">
        <v>0</v>
      </c>
      <c r="J44" s="253">
        <v>4640</v>
      </c>
      <c r="K44" s="253">
        <v>0</v>
      </c>
      <c r="L44" s="253">
        <v>0</v>
      </c>
      <c r="M44" s="137" t="s">
        <v>18</v>
      </c>
      <c r="N44" s="329"/>
    </row>
    <row r="45" spans="1:14" s="70" customFormat="1" ht="13.2" customHeight="1" thickBot="1" x14ac:dyDescent="0.3">
      <c r="A45" s="328"/>
      <c r="B45" s="72" t="s">
        <v>19</v>
      </c>
      <c r="C45" s="204">
        <f t="shared" si="0"/>
        <v>17701</v>
      </c>
      <c r="D45" s="254">
        <v>16309</v>
      </c>
      <c r="E45" s="254">
        <v>0</v>
      </c>
      <c r="F45" s="254">
        <v>0</v>
      </c>
      <c r="G45" s="254">
        <v>0</v>
      </c>
      <c r="H45" s="254">
        <v>0</v>
      </c>
      <c r="I45" s="254">
        <v>0</v>
      </c>
      <c r="J45" s="254">
        <v>1392</v>
      </c>
      <c r="K45" s="254">
        <v>0</v>
      </c>
      <c r="L45" s="254">
        <v>0</v>
      </c>
      <c r="M45" s="137" t="s">
        <v>20</v>
      </c>
      <c r="N45" s="329"/>
    </row>
    <row r="46" spans="1:14" s="70" customFormat="1" ht="13.2" customHeight="1" thickBot="1" x14ac:dyDescent="0.3">
      <c r="A46" s="324" t="s">
        <v>83</v>
      </c>
      <c r="B46" s="145" t="s">
        <v>14</v>
      </c>
      <c r="C46" s="192">
        <f t="shared" si="0"/>
        <v>169</v>
      </c>
      <c r="D46" s="193">
        <v>0</v>
      </c>
      <c r="E46" s="193">
        <v>0</v>
      </c>
      <c r="F46" s="193">
        <v>0</v>
      </c>
      <c r="G46" s="193">
        <v>169</v>
      </c>
      <c r="H46" s="193">
        <v>0</v>
      </c>
      <c r="I46" s="193">
        <v>0</v>
      </c>
      <c r="J46" s="193">
        <v>0</v>
      </c>
      <c r="K46" s="193">
        <v>0</v>
      </c>
      <c r="L46" s="193">
        <v>0</v>
      </c>
      <c r="M46" s="136" t="s">
        <v>15</v>
      </c>
      <c r="N46" s="326" t="s">
        <v>339</v>
      </c>
    </row>
    <row r="47" spans="1:14" s="70" customFormat="1" ht="13.2" customHeight="1" thickBot="1" x14ac:dyDescent="0.3">
      <c r="A47" s="325"/>
      <c r="B47" s="145" t="s">
        <v>17</v>
      </c>
      <c r="C47" s="192">
        <f t="shared" si="0"/>
        <v>82745</v>
      </c>
      <c r="D47" s="193">
        <v>0</v>
      </c>
      <c r="E47" s="193">
        <v>0</v>
      </c>
      <c r="F47" s="193">
        <v>0</v>
      </c>
      <c r="G47" s="193">
        <v>82745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42" t="s">
        <v>18</v>
      </c>
      <c r="N47" s="327"/>
    </row>
    <row r="48" spans="1:14" s="70" customFormat="1" ht="13.2" customHeight="1" thickBot="1" x14ac:dyDescent="0.3">
      <c r="A48" s="325"/>
      <c r="B48" s="145" t="s">
        <v>19</v>
      </c>
      <c r="C48" s="192">
        <f t="shared" si="0"/>
        <v>64478</v>
      </c>
      <c r="D48" s="193">
        <v>0</v>
      </c>
      <c r="E48" s="193">
        <v>0</v>
      </c>
      <c r="F48" s="193">
        <v>0</v>
      </c>
      <c r="G48" s="193">
        <v>64478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42" t="s">
        <v>20</v>
      </c>
      <c r="N48" s="327"/>
    </row>
    <row r="49" spans="1:14" s="70" customFormat="1" ht="13.2" customHeight="1" thickBot="1" x14ac:dyDescent="0.3">
      <c r="A49" s="328" t="s">
        <v>346</v>
      </c>
      <c r="B49" s="72" t="s">
        <v>14</v>
      </c>
      <c r="C49" s="202">
        <f t="shared" si="0"/>
        <v>2</v>
      </c>
      <c r="D49" s="255">
        <v>0</v>
      </c>
      <c r="E49" s="255">
        <v>0</v>
      </c>
      <c r="F49" s="255">
        <v>0</v>
      </c>
      <c r="G49" s="255">
        <v>0</v>
      </c>
      <c r="H49" s="255">
        <v>0</v>
      </c>
      <c r="I49" s="255">
        <v>0</v>
      </c>
      <c r="J49" s="255">
        <v>2</v>
      </c>
      <c r="K49" s="255">
        <v>0</v>
      </c>
      <c r="L49" s="255">
        <v>0</v>
      </c>
      <c r="M49" s="137" t="s">
        <v>15</v>
      </c>
      <c r="N49" s="329" t="s">
        <v>127</v>
      </c>
    </row>
    <row r="50" spans="1:14" s="70" customFormat="1" ht="13.2" customHeight="1" thickBot="1" x14ac:dyDescent="0.3">
      <c r="A50" s="328"/>
      <c r="B50" s="72" t="s">
        <v>17</v>
      </c>
      <c r="C50" s="203">
        <f t="shared" si="0"/>
        <v>585</v>
      </c>
      <c r="D50" s="253">
        <v>0</v>
      </c>
      <c r="E50" s="253">
        <v>0</v>
      </c>
      <c r="F50" s="253">
        <v>0</v>
      </c>
      <c r="G50" s="253">
        <v>0</v>
      </c>
      <c r="H50" s="253">
        <v>0</v>
      </c>
      <c r="I50" s="253">
        <v>0</v>
      </c>
      <c r="J50" s="253">
        <v>585</v>
      </c>
      <c r="K50" s="253">
        <v>0</v>
      </c>
      <c r="L50" s="253">
        <v>0</v>
      </c>
      <c r="M50" s="137" t="s">
        <v>18</v>
      </c>
      <c r="N50" s="329"/>
    </row>
    <row r="51" spans="1:14" s="70" customFormat="1" ht="13.2" customHeight="1" x14ac:dyDescent="0.25">
      <c r="A51" s="330"/>
      <c r="B51" s="85" t="s">
        <v>19</v>
      </c>
      <c r="C51" s="205">
        <f t="shared" si="0"/>
        <v>442</v>
      </c>
      <c r="D51" s="256">
        <v>0</v>
      </c>
      <c r="E51" s="256">
        <v>0</v>
      </c>
      <c r="F51" s="256">
        <v>0</v>
      </c>
      <c r="G51" s="256">
        <v>0</v>
      </c>
      <c r="H51" s="256">
        <v>0</v>
      </c>
      <c r="I51" s="256">
        <v>0</v>
      </c>
      <c r="J51" s="256">
        <v>442</v>
      </c>
      <c r="K51" s="256">
        <v>0</v>
      </c>
      <c r="L51" s="256">
        <v>0</v>
      </c>
      <c r="M51" s="252" t="s">
        <v>20</v>
      </c>
      <c r="N51" s="331"/>
    </row>
    <row r="52" spans="1:14" s="70" customFormat="1" ht="13.2" customHeight="1" thickBot="1" x14ac:dyDescent="0.3">
      <c r="A52" s="324" t="s">
        <v>347</v>
      </c>
      <c r="B52" s="145" t="s">
        <v>14</v>
      </c>
      <c r="C52" s="192">
        <f>L52+K52+J52+I52+H52+G52+F52+E52+D52</f>
        <v>3</v>
      </c>
      <c r="D52" s="193">
        <v>1</v>
      </c>
      <c r="E52" s="193">
        <v>0</v>
      </c>
      <c r="F52" s="193">
        <v>0</v>
      </c>
      <c r="G52" s="193">
        <v>2</v>
      </c>
      <c r="H52" s="193">
        <v>0</v>
      </c>
      <c r="I52" s="193">
        <v>0</v>
      </c>
      <c r="J52" s="193">
        <v>0</v>
      </c>
      <c r="K52" s="193">
        <v>0</v>
      </c>
      <c r="L52" s="193">
        <v>0</v>
      </c>
      <c r="M52" s="159" t="s">
        <v>15</v>
      </c>
      <c r="N52" s="326" t="s">
        <v>340</v>
      </c>
    </row>
    <row r="53" spans="1:14" s="70" customFormat="1" ht="13.2" customHeight="1" thickBot="1" x14ac:dyDescent="0.3">
      <c r="A53" s="325"/>
      <c r="B53" s="145" t="s">
        <v>17</v>
      </c>
      <c r="C53" s="192">
        <f t="shared" ref="C53:C54" si="1">L53+K53+J53+I53+H53+G53+F53+E53+D53</f>
        <v>969</v>
      </c>
      <c r="D53" s="193">
        <v>299</v>
      </c>
      <c r="E53" s="193">
        <v>0</v>
      </c>
      <c r="F53" s="193">
        <v>0</v>
      </c>
      <c r="G53" s="193">
        <v>670</v>
      </c>
      <c r="H53" s="193">
        <v>0</v>
      </c>
      <c r="I53" s="193">
        <v>0</v>
      </c>
      <c r="J53" s="193">
        <v>0</v>
      </c>
      <c r="K53" s="193">
        <v>0</v>
      </c>
      <c r="L53" s="193">
        <v>0</v>
      </c>
      <c r="M53" s="42" t="s">
        <v>18</v>
      </c>
      <c r="N53" s="327"/>
    </row>
    <row r="54" spans="1:14" s="70" customFormat="1" ht="13.2" customHeight="1" thickBot="1" x14ac:dyDescent="0.3">
      <c r="A54" s="325"/>
      <c r="B54" s="145" t="s">
        <v>19</v>
      </c>
      <c r="C54" s="192">
        <f t="shared" si="1"/>
        <v>588</v>
      </c>
      <c r="D54" s="193">
        <v>89</v>
      </c>
      <c r="E54" s="193">
        <v>0</v>
      </c>
      <c r="F54" s="193">
        <v>0</v>
      </c>
      <c r="G54" s="193">
        <v>499</v>
      </c>
      <c r="H54" s="193">
        <v>0</v>
      </c>
      <c r="I54" s="193">
        <v>0</v>
      </c>
      <c r="J54" s="193">
        <v>0</v>
      </c>
      <c r="K54" s="193">
        <v>0</v>
      </c>
      <c r="L54" s="193">
        <v>0</v>
      </c>
      <c r="M54" s="42" t="s">
        <v>20</v>
      </c>
      <c r="N54" s="327"/>
    </row>
    <row r="55" spans="1:14" s="70" customFormat="1" ht="13.2" customHeight="1" thickBot="1" x14ac:dyDescent="0.3">
      <c r="A55" s="328" t="s">
        <v>50</v>
      </c>
      <c r="B55" s="72" t="s">
        <v>14</v>
      </c>
      <c r="C55" s="202">
        <f t="shared" si="0"/>
        <v>2</v>
      </c>
      <c r="D55" s="255">
        <v>1</v>
      </c>
      <c r="E55" s="255">
        <v>0</v>
      </c>
      <c r="F55" s="255">
        <v>0</v>
      </c>
      <c r="G55" s="255">
        <v>0</v>
      </c>
      <c r="H55" s="255">
        <v>0</v>
      </c>
      <c r="I55" s="255">
        <v>0</v>
      </c>
      <c r="J55" s="255">
        <v>1</v>
      </c>
      <c r="K55" s="255">
        <v>0</v>
      </c>
      <c r="L55" s="255">
        <v>0</v>
      </c>
      <c r="M55" s="137" t="s">
        <v>15</v>
      </c>
      <c r="N55" s="329" t="s">
        <v>303</v>
      </c>
    </row>
    <row r="56" spans="1:14" s="70" customFormat="1" ht="13.2" customHeight="1" thickBot="1" x14ac:dyDescent="0.3">
      <c r="A56" s="328"/>
      <c r="B56" s="72" t="s">
        <v>17</v>
      </c>
      <c r="C56" s="203">
        <f t="shared" si="0"/>
        <v>5514</v>
      </c>
      <c r="D56" s="253">
        <v>248</v>
      </c>
      <c r="E56" s="253">
        <v>0</v>
      </c>
      <c r="F56" s="253">
        <v>0</v>
      </c>
      <c r="G56" s="253">
        <v>0</v>
      </c>
      <c r="H56" s="253">
        <v>0</v>
      </c>
      <c r="I56" s="253">
        <v>0</v>
      </c>
      <c r="J56" s="253">
        <v>5266</v>
      </c>
      <c r="K56" s="253">
        <v>0</v>
      </c>
      <c r="L56" s="253">
        <v>0</v>
      </c>
      <c r="M56" s="137" t="s">
        <v>18</v>
      </c>
      <c r="N56" s="329"/>
    </row>
    <row r="57" spans="1:14" s="70" customFormat="1" ht="13.2" customHeight="1" thickBot="1" x14ac:dyDescent="0.3">
      <c r="A57" s="328"/>
      <c r="B57" s="72" t="s">
        <v>19</v>
      </c>
      <c r="C57" s="204">
        <f t="shared" si="0"/>
        <v>1653</v>
      </c>
      <c r="D57" s="254">
        <v>74</v>
      </c>
      <c r="E57" s="254">
        <v>0</v>
      </c>
      <c r="F57" s="254">
        <v>0</v>
      </c>
      <c r="G57" s="254">
        <v>0</v>
      </c>
      <c r="H57" s="254">
        <v>0</v>
      </c>
      <c r="I57" s="254">
        <v>0</v>
      </c>
      <c r="J57" s="254">
        <v>1579</v>
      </c>
      <c r="K57" s="254">
        <v>0</v>
      </c>
      <c r="L57" s="254">
        <v>0</v>
      </c>
      <c r="M57" s="137" t="s">
        <v>20</v>
      </c>
      <c r="N57" s="329"/>
    </row>
    <row r="58" spans="1:14" s="70" customFormat="1" ht="13.2" customHeight="1" thickBot="1" x14ac:dyDescent="0.3">
      <c r="A58" s="324" t="s">
        <v>222</v>
      </c>
      <c r="B58" s="145" t="s">
        <v>14</v>
      </c>
      <c r="C58" s="192">
        <f t="shared" si="0"/>
        <v>1</v>
      </c>
      <c r="D58" s="193">
        <v>0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1</v>
      </c>
      <c r="K58" s="193">
        <v>0</v>
      </c>
      <c r="L58" s="193">
        <v>0</v>
      </c>
      <c r="M58" s="136" t="s">
        <v>15</v>
      </c>
      <c r="N58" s="326" t="s">
        <v>224</v>
      </c>
    </row>
    <row r="59" spans="1:14" s="70" customFormat="1" ht="13.2" customHeight="1" thickBot="1" x14ac:dyDescent="0.3">
      <c r="A59" s="325"/>
      <c r="B59" s="145" t="s">
        <v>17</v>
      </c>
      <c r="C59" s="192">
        <f t="shared" si="0"/>
        <v>2409</v>
      </c>
      <c r="D59" s="193">
        <v>0</v>
      </c>
      <c r="E59" s="193">
        <v>0</v>
      </c>
      <c r="F59" s="193">
        <v>0</v>
      </c>
      <c r="G59" s="193">
        <v>0</v>
      </c>
      <c r="H59" s="193">
        <v>0</v>
      </c>
      <c r="I59" s="193">
        <v>0</v>
      </c>
      <c r="J59" s="193">
        <v>2409</v>
      </c>
      <c r="K59" s="193">
        <v>0</v>
      </c>
      <c r="L59" s="193">
        <v>0</v>
      </c>
      <c r="M59" s="42" t="s">
        <v>18</v>
      </c>
      <c r="N59" s="327"/>
    </row>
    <row r="60" spans="1:14" s="70" customFormat="1" ht="13.2" customHeight="1" thickBot="1" x14ac:dyDescent="0.3">
      <c r="A60" s="325"/>
      <c r="B60" s="145" t="s">
        <v>19</v>
      </c>
      <c r="C60" s="192">
        <f t="shared" si="0"/>
        <v>1373</v>
      </c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0</v>
      </c>
      <c r="J60" s="193">
        <v>1373</v>
      </c>
      <c r="K60" s="193">
        <v>0</v>
      </c>
      <c r="L60" s="193">
        <v>0</v>
      </c>
      <c r="M60" s="42" t="s">
        <v>20</v>
      </c>
      <c r="N60" s="327"/>
    </row>
    <row r="61" spans="1:14" s="70" customFormat="1" ht="13.2" customHeight="1" thickBot="1" x14ac:dyDescent="0.3">
      <c r="A61" s="328" t="s">
        <v>67</v>
      </c>
      <c r="B61" s="72" t="s">
        <v>14</v>
      </c>
      <c r="C61" s="202">
        <f t="shared" si="0"/>
        <v>42</v>
      </c>
      <c r="D61" s="255">
        <v>41</v>
      </c>
      <c r="E61" s="255">
        <v>0</v>
      </c>
      <c r="F61" s="255">
        <v>0</v>
      </c>
      <c r="G61" s="255">
        <v>0</v>
      </c>
      <c r="H61" s="255">
        <v>0</v>
      </c>
      <c r="I61" s="255">
        <v>0</v>
      </c>
      <c r="J61" s="255">
        <v>1</v>
      </c>
      <c r="K61" s="255">
        <v>0</v>
      </c>
      <c r="L61" s="255">
        <v>0</v>
      </c>
      <c r="M61" s="137" t="s">
        <v>15</v>
      </c>
      <c r="N61" s="329" t="s">
        <v>68</v>
      </c>
    </row>
    <row r="62" spans="1:14" s="70" customFormat="1" ht="13.2" customHeight="1" thickBot="1" x14ac:dyDescent="0.3">
      <c r="A62" s="328"/>
      <c r="B62" s="72" t="s">
        <v>17</v>
      </c>
      <c r="C62" s="203">
        <f t="shared" si="0"/>
        <v>71983</v>
      </c>
      <c r="D62" s="253">
        <v>68865</v>
      </c>
      <c r="E62" s="253">
        <v>0</v>
      </c>
      <c r="F62" s="253">
        <v>0</v>
      </c>
      <c r="G62" s="253">
        <v>0</v>
      </c>
      <c r="H62" s="253">
        <v>0</v>
      </c>
      <c r="I62" s="253">
        <v>0</v>
      </c>
      <c r="J62" s="253">
        <v>3118</v>
      </c>
      <c r="K62" s="253">
        <v>0</v>
      </c>
      <c r="L62" s="253">
        <v>0</v>
      </c>
      <c r="M62" s="137" t="s">
        <v>18</v>
      </c>
      <c r="N62" s="329"/>
    </row>
    <row r="63" spans="1:14" s="70" customFormat="1" ht="13.2" customHeight="1" thickBot="1" x14ac:dyDescent="0.3">
      <c r="A63" s="328"/>
      <c r="B63" s="72" t="s">
        <v>19</v>
      </c>
      <c r="C63" s="204">
        <f t="shared" si="0"/>
        <v>21925</v>
      </c>
      <c r="D63" s="254">
        <v>20990</v>
      </c>
      <c r="E63" s="254">
        <v>0</v>
      </c>
      <c r="F63" s="254">
        <v>0</v>
      </c>
      <c r="G63" s="254">
        <v>0</v>
      </c>
      <c r="H63" s="254">
        <v>0</v>
      </c>
      <c r="I63" s="254">
        <v>0</v>
      </c>
      <c r="J63" s="254">
        <v>935</v>
      </c>
      <c r="K63" s="254">
        <v>0</v>
      </c>
      <c r="L63" s="254">
        <v>0</v>
      </c>
      <c r="M63" s="137" t="s">
        <v>20</v>
      </c>
      <c r="N63" s="329"/>
    </row>
    <row r="64" spans="1:14" s="70" customFormat="1" ht="13.2" customHeight="1" thickBot="1" x14ac:dyDescent="0.3">
      <c r="A64" s="324" t="s">
        <v>311</v>
      </c>
      <c r="B64" s="145" t="s">
        <v>14</v>
      </c>
      <c r="C64" s="192">
        <f t="shared" si="0"/>
        <v>1</v>
      </c>
      <c r="D64" s="193">
        <v>1</v>
      </c>
      <c r="E64" s="193">
        <v>0</v>
      </c>
      <c r="F64" s="193">
        <v>0</v>
      </c>
      <c r="G64" s="193">
        <v>0</v>
      </c>
      <c r="H64" s="193">
        <v>0</v>
      </c>
      <c r="I64" s="193">
        <v>0</v>
      </c>
      <c r="J64" s="193">
        <v>0</v>
      </c>
      <c r="K64" s="193">
        <v>0</v>
      </c>
      <c r="L64" s="193">
        <v>0</v>
      </c>
      <c r="M64" s="136" t="s">
        <v>15</v>
      </c>
      <c r="N64" s="326" t="s">
        <v>186</v>
      </c>
    </row>
    <row r="65" spans="1:14" s="70" customFormat="1" ht="13.2" customHeight="1" thickBot="1" x14ac:dyDescent="0.3">
      <c r="A65" s="325"/>
      <c r="B65" s="145" t="s">
        <v>17</v>
      </c>
      <c r="C65" s="192">
        <f t="shared" si="0"/>
        <v>370</v>
      </c>
      <c r="D65" s="193">
        <v>370</v>
      </c>
      <c r="E65" s="193">
        <v>0</v>
      </c>
      <c r="F65" s="193">
        <v>0</v>
      </c>
      <c r="G65" s="193">
        <v>0</v>
      </c>
      <c r="H65" s="193">
        <v>0</v>
      </c>
      <c r="I65" s="193">
        <v>0</v>
      </c>
      <c r="J65" s="193">
        <v>0</v>
      </c>
      <c r="K65" s="193">
        <v>0</v>
      </c>
      <c r="L65" s="193">
        <v>0</v>
      </c>
      <c r="M65" s="42" t="s">
        <v>18</v>
      </c>
      <c r="N65" s="327"/>
    </row>
    <row r="66" spans="1:14" s="70" customFormat="1" ht="13.2" customHeight="1" thickBot="1" x14ac:dyDescent="0.3">
      <c r="A66" s="325"/>
      <c r="B66" s="145" t="s">
        <v>19</v>
      </c>
      <c r="C66" s="192">
        <f t="shared" si="0"/>
        <v>111</v>
      </c>
      <c r="D66" s="193">
        <v>111</v>
      </c>
      <c r="E66" s="193">
        <v>0</v>
      </c>
      <c r="F66" s="193">
        <v>0</v>
      </c>
      <c r="G66" s="193">
        <v>0</v>
      </c>
      <c r="H66" s="193">
        <v>0</v>
      </c>
      <c r="I66" s="193">
        <v>0</v>
      </c>
      <c r="J66" s="193">
        <v>0</v>
      </c>
      <c r="K66" s="193">
        <v>0</v>
      </c>
      <c r="L66" s="193">
        <v>0</v>
      </c>
      <c r="M66" s="42" t="s">
        <v>20</v>
      </c>
      <c r="N66" s="327"/>
    </row>
    <row r="67" spans="1:14" s="70" customFormat="1" ht="13.2" customHeight="1" thickBot="1" x14ac:dyDescent="0.3">
      <c r="A67" s="328" t="s">
        <v>323</v>
      </c>
      <c r="B67" s="72" t="s">
        <v>14</v>
      </c>
      <c r="C67" s="202">
        <f t="shared" si="0"/>
        <v>2</v>
      </c>
      <c r="D67" s="255">
        <v>1</v>
      </c>
      <c r="E67" s="255">
        <v>0</v>
      </c>
      <c r="F67" s="255">
        <v>0</v>
      </c>
      <c r="G67" s="255">
        <v>0</v>
      </c>
      <c r="H67" s="255">
        <v>0</v>
      </c>
      <c r="I67" s="255">
        <v>0</v>
      </c>
      <c r="J67" s="255">
        <v>1</v>
      </c>
      <c r="K67" s="255">
        <v>0</v>
      </c>
      <c r="L67" s="255">
        <v>0</v>
      </c>
      <c r="M67" s="137" t="s">
        <v>15</v>
      </c>
      <c r="N67" s="329" t="s">
        <v>344</v>
      </c>
    </row>
    <row r="68" spans="1:14" s="70" customFormat="1" ht="13.2" customHeight="1" thickBot="1" x14ac:dyDescent="0.3">
      <c r="A68" s="328"/>
      <c r="B68" s="72" t="s">
        <v>17</v>
      </c>
      <c r="C68" s="203">
        <f t="shared" si="0"/>
        <v>4001</v>
      </c>
      <c r="D68" s="253">
        <v>456</v>
      </c>
      <c r="E68" s="253">
        <v>0</v>
      </c>
      <c r="F68" s="253">
        <v>0</v>
      </c>
      <c r="G68" s="253">
        <v>0</v>
      </c>
      <c r="H68" s="253">
        <v>0</v>
      </c>
      <c r="I68" s="253">
        <v>0</v>
      </c>
      <c r="J68" s="253">
        <v>3545</v>
      </c>
      <c r="K68" s="253">
        <v>0</v>
      </c>
      <c r="L68" s="253">
        <v>0</v>
      </c>
      <c r="M68" s="137" t="s">
        <v>18</v>
      </c>
      <c r="N68" s="329"/>
    </row>
    <row r="69" spans="1:14" s="70" customFormat="1" ht="13.2" customHeight="1" thickBot="1" x14ac:dyDescent="0.3">
      <c r="A69" s="328"/>
      <c r="B69" s="72" t="s">
        <v>19</v>
      </c>
      <c r="C69" s="204">
        <f t="shared" si="0"/>
        <v>1201</v>
      </c>
      <c r="D69" s="254">
        <v>137</v>
      </c>
      <c r="E69" s="254">
        <v>0</v>
      </c>
      <c r="F69" s="254">
        <v>0</v>
      </c>
      <c r="G69" s="254">
        <v>0</v>
      </c>
      <c r="H69" s="254">
        <v>0</v>
      </c>
      <c r="I69" s="254">
        <v>0</v>
      </c>
      <c r="J69" s="254">
        <v>1064</v>
      </c>
      <c r="K69" s="254">
        <v>0</v>
      </c>
      <c r="L69" s="254">
        <v>0</v>
      </c>
      <c r="M69" s="137" t="s">
        <v>20</v>
      </c>
      <c r="N69" s="329"/>
    </row>
    <row r="70" spans="1:14" s="70" customFormat="1" ht="13.2" customHeight="1" thickBot="1" x14ac:dyDescent="0.3">
      <c r="A70" s="324" t="s">
        <v>252</v>
      </c>
      <c r="B70" s="145" t="s">
        <v>14</v>
      </c>
      <c r="C70" s="192">
        <f t="shared" si="0"/>
        <v>6</v>
      </c>
      <c r="D70" s="193">
        <v>6</v>
      </c>
      <c r="E70" s="193">
        <v>0</v>
      </c>
      <c r="F70" s="193">
        <v>0</v>
      </c>
      <c r="G70" s="193">
        <v>0</v>
      </c>
      <c r="H70" s="193">
        <v>0</v>
      </c>
      <c r="I70" s="193">
        <v>0</v>
      </c>
      <c r="J70" s="193">
        <v>0</v>
      </c>
      <c r="K70" s="193">
        <v>0</v>
      </c>
      <c r="L70" s="193">
        <v>0</v>
      </c>
      <c r="M70" s="136" t="s">
        <v>15</v>
      </c>
      <c r="N70" s="326" t="s">
        <v>325</v>
      </c>
    </row>
    <row r="71" spans="1:14" s="70" customFormat="1" ht="13.2" customHeight="1" thickBot="1" x14ac:dyDescent="0.3">
      <c r="A71" s="325"/>
      <c r="B71" s="145" t="s">
        <v>17</v>
      </c>
      <c r="C71" s="192">
        <f t="shared" si="0"/>
        <v>18828</v>
      </c>
      <c r="D71" s="193">
        <v>18828</v>
      </c>
      <c r="E71" s="193">
        <v>0</v>
      </c>
      <c r="F71" s="193">
        <v>0</v>
      </c>
      <c r="G71" s="193">
        <v>0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42" t="s">
        <v>18</v>
      </c>
      <c r="N71" s="327"/>
    </row>
    <row r="72" spans="1:14" s="70" customFormat="1" ht="13.2" customHeight="1" thickBot="1" x14ac:dyDescent="0.3">
      <c r="A72" s="325"/>
      <c r="B72" s="145" t="s">
        <v>19</v>
      </c>
      <c r="C72" s="192">
        <f t="shared" ref="C72:C81" si="2">SUM(D72:L72)</f>
        <v>5646</v>
      </c>
      <c r="D72" s="193">
        <v>5646</v>
      </c>
      <c r="E72" s="193">
        <v>0</v>
      </c>
      <c r="F72" s="193">
        <v>0</v>
      </c>
      <c r="G72" s="193">
        <v>0</v>
      </c>
      <c r="H72" s="193">
        <v>0</v>
      </c>
      <c r="I72" s="193">
        <v>0</v>
      </c>
      <c r="J72" s="193">
        <v>0</v>
      </c>
      <c r="K72" s="193">
        <v>0</v>
      </c>
      <c r="L72" s="193">
        <v>0</v>
      </c>
      <c r="M72" s="42" t="s">
        <v>20</v>
      </c>
      <c r="N72" s="327"/>
    </row>
    <row r="73" spans="1:14" s="70" customFormat="1" ht="13.2" customHeight="1" thickBot="1" x14ac:dyDescent="0.3">
      <c r="A73" s="328" t="s">
        <v>288</v>
      </c>
      <c r="B73" s="72" t="s">
        <v>14</v>
      </c>
      <c r="C73" s="202">
        <f t="shared" si="2"/>
        <v>3</v>
      </c>
      <c r="D73" s="255">
        <v>3</v>
      </c>
      <c r="E73" s="255">
        <v>0</v>
      </c>
      <c r="F73" s="255">
        <v>0</v>
      </c>
      <c r="G73" s="255">
        <v>0</v>
      </c>
      <c r="H73" s="255">
        <v>0</v>
      </c>
      <c r="I73" s="255">
        <v>0</v>
      </c>
      <c r="J73" s="255">
        <v>0</v>
      </c>
      <c r="K73" s="255">
        <v>0</v>
      </c>
      <c r="L73" s="255">
        <v>0</v>
      </c>
      <c r="M73" s="137" t="s">
        <v>15</v>
      </c>
      <c r="N73" s="329" t="s">
        <v>341</v>
      </c>
    </row>
    <row r="74" spans="1:14" s="70" customFormat="1" ht="13.2" customHeight="1" thickBot="1" x14ac:dyDescent="0.3">
      <c r="A74" s="328"/>
      <c r="B74" s="72" t="s">
        <v>17</v>
      </c>
      <c r="C74" s="203">
        <f t="shared" si="2"/>
        <v>9414</v>
      </c>
      <c r="D74" s="253">
        <v>9414</v>
      </c>
      <c r="E74" s="253">
        <v>0</v>
      </c>
      <c r="F74" s="253">
        <v>0</v>
      </c>
      <c r="G74" s="253">
        <v>0</v>
      </c>
      <c r="H74" s="253">
        <v>0</v>
      </c>
      <c r="I74" s="253">
        <v>0</v>
      </c>
      <c r="J74" s="253">
        <v>0</v>
      </c>
      <c r="K74" s="253">
        <v>0</v>
      </c>
      <c r="L74" s="253">
        <v>0</v>
      </c>
      <c r="M74" s="137" t="s">
        <v>18</v>
      </c>
      <c r="N74" s="329"/>
    </row>
    <row r="75" spans="1:14" s="70" customFormat="1" ht="13.2" customHeight="1" thickBot="1" x14ac:dyDescent="0.3">
      <c r="A75" s="328"/>
      <c r="B75" s="72" t="s">
        <v>19</v>
      </c>
      <c r="C75" s="204">
        <f t="shared" si="2"/>
        <v>2823</v>
      </c>
      <c r="D75" s="254">
        <v>2823</v>
      </c>
      <c r="E75" s="254">
        <v>0</v>
      </c>
      <c r="F75" s="254">
        <v>0</v>
      </c>
      <c r="G75" s="254">
        <v>0</v>
      </c>
      <c r="H75" s="254">
        <v>0</v>
      </c>
      <c r="I75" s="254">
        <v>0</v>
      </c>
      <c r="J75" s="254">
        <v>0</v>
      </c>
      <c r="K75" s="254">
        <v>0</v>
      </c>
      <c r="L75" s="254">
        <v>0</v>
      </c>
      <c r="M75" s="137" t="s">
        <v>20</v>
      </c>
      <c r="N75" s="329"/>
    </row>
    <row r="76" spans="1:14" s="70" customFormat="1" ht="13.2" customHeight="1" thickBot="1" x14ac:dyDescent="0.3">
      <c r="A76" s="324" t="s">
        <v>348</v>
      </c>
      <c r="B76" s="145" t="s">
        <v>14</v>
      </c>
      <c r="C76" s="192">
        <f t="shared" si="2"/>
        <v>1</v>
      </c>
      <c r="D76" s="193">
        <v>0</v>
      </c>
      <c r="E76" s="193">
        <v>0</v>
      </c>
      <c r="F76" s="193">
        <v>0</v>
      </c>
      <c r="G76" s="193">
        <v>1</v>
      </c>
      <c r="H76" s="193">
        <v>0</v>
      </c>
      <c r="I76" s="193">
        <v>0</v>
      </c>
      <c r="J76" s="193">
        <v>0</v>
      </c>
      <c r="K76" s="193">
        <v>0</v>
      </c>
      <c r="L76" s="193">
        <v>0</v>
      </c>
      <c r="M76" s="136" t="s">
        <v>15</v>
      </c>
      <c r="N76" s="326" t="s">
        <v>342</v>
      </c>
    </row>
    <row r="77" spans="1:14" s="70" customFormat="1" ht="13.2" customHeight="1" thickBot="1" x14ac:dyDescent="0.3">
      <c r="A77" s="325"/>
      <c r="B77" s="145" t="s">
        <v>17</v>
      </c>
      <c r="C77" s="192">
        <f t="shared" si="2"/>
        <v>191</v>
      </c>
      <c r="D77" s="193">
        <v>0</v>
      </c>
      <c r="E77" s="193">
        <v>0</v>
      </c>
      <c r="F77" s="193">
        <v>0</v>
      </c>
      <c r="G77" s="193">
        <v>191</v>
      </c>
      <c r="H77" s="193">
        <v>0</v>
      </c>
      <c r="I77" s="193">
        <v>0</v>
      </c>
      <c r="J77" s="193">
        <v>0</v>
      </c>
      <c r="K77" s="193">
        <v>0</v>
      </c>
      <c r="L77" s="193">
        <v>0</v>
      </c>
      <c r="M77" s="42" t="s">
        <v>18</v>
      </c>
      <c r="N77" s="327"/>
    </row>
    <row r="78" spans="1:14" s="70" customFormat="1" ht="13.2" customHeight="1" thickBot="1" x14ac:dyDescent="0.3">
      <c r="A78" s="325"/>
      <c r="B78" s="145" t="s">
        <v>19</v>
      </c>
      <c r="C78" s="192">
        <f t="shared" si="2"/>
        <v>164</v>
      </c>
      <c r="D78" s="193">
        <v>0</v>
      </c>
      <c r="E78" s="193">
        <v>0</v>
      </c>
      <c r="F78" s="193">
        <v>0</v>
      </c>
      <c r="G78" s="193">
        <v>164</v>
      </c>
      <c r="H78" s="193">
        <v>0</v>
      </c>
      <c r="I78" s="193">
        <v>0</v>
      </c>
      <c r="J78" s="193">
        <v>0</v>
      </c>
      <c r="K78" s="193">
        <v>0</v>
      </c>
      <c r="L78" s="193">
        <v>0</v>
      </c>
      <c r="M78" s="42" t="s">
        <v>20</v>
      </c>
      <c r="N78" s="327"/>
    </row>
    <row r="79" spans="1:14" s="70" customFormat="1" ht="13.2" customHeight="1" thickBot="1" x14ac:dyDescent="0.3">
      <c r="A79" s="328" t="s">
        <v>70</v>
      </c>
      <c r="B79" s="72" t="s">
        <v>14</v>
      </c>
      <c r="C79" s="202">
        <f t="shared" si="2"/>
        <v>10</v>
      </c>
      <c r="D79" s="255">
        <v>7</v>
      </c>
      <c r="E79" s="255">
        <v>0</v>
      </c>
      <c r="F79" s="255">
        <v>0</v>
      </c>
      <c r="G79" s="255">
        <v>1</v>
      </c>
      <c r="H79" s="255">
        <v>0</v>
      </c>
      <c r="I79" s="255">
        <v>0</v>
      </c>
      <c r="J79" s="255">
        <v>2</v>
      </c>
      <c r="K79" s="255">
        <v>0</v>
      </c>
      <c r="L79" s="255">
        <v>0</v>
      </c>
      <c r="M79" s="137" t="s">
        <v>15</v>
      </c>
      <c r="N79" s="329" t="s">
        <v>343</v>
      </c>
    </row>
    <row r="80" spans="1:14" s="70" customFormat="1" ht="13.2" customHeight="1" thickBot="1" x14ac:dyDescent="0.3">
      <c r="A80" s="328"/>
      <c r="B80" s="72" t="s">
        <v>17</v>
      </c>
      <c r="C80" s="203">
        <f t="shared" si="2"/>
        <v>11717</v>
      </c>
      <c r="D80" s="253">
        <v>10530</v>
      </c>
      <c r="E80" s="253">
        <v>0</v>
      </c>
      <c r="F80" s="253">
        <v>0</v>
      </c>
      <c r="G80" s="253">
        <v>191</v>
      </c>
      <c r="H80" s="253">
        <v>0</v>
      </c>
      <c r="I80" s="253">
        <v>0</v>
      </c>
      <c r="J80" s="253">
        <v>996</v>
      </c>
      <c r="K80" s="253">
        <v>0</v>
      </c>
      <c r="L80" s="253">
        <v>0</v>
      </c>
      <c r="M80" s="137" t="s">
        <v>18</v>
      </c>
      <c r="N80" s="329"/>
    </row>
    <row r="81" spans="1:14" s="70" customFormat="1" ht="13.2" customHeight="1" x14ac:dyDescent="0.25">
      <c r="A81" s="332"/>
      <c r="B81" s="73" t="s">
        <v>19</v>
      </c>
      <c r="C81" s="205">
        <f t="shared" si="2"/>
        <v>3798</v>
      </c>
      <c r="D81" s="256">
        <v>3155</v>
      </c>
      <c r="E81" s="256">
        <v>0</v>
      </c>
      <c r="F81" s="256">
        <v>0</v>
      </c>
      <c r="G81" s="256">
        <v>164</v>
      </c>
      <c r="H81" s="256">
        <v>0</v>
      </c>
      <c r="I81" s="256">
        <v>0</v>
      </c>
      <c r="J81" s="256">
        <v>479</v>
      </c>
      <c r="K81" s="256">
        <v>0</v>
      </c>
      <c r="L81" s="256">
        <v>0</v>
      </c>
      <c r="M81" s="138" t="s">
        <v>20</v>
      </c>
      <c r="N81" s="333"/>
    </row>
    <row r="82" spans="1:14" ht="13.2" customHeight="1" thickBot="1" x14ac:dyDescent="0.3">
      <c r="A82" s="358" t="s">
        <v>9</v>
      </c>
      <c r="B82" s="176" t="s">
        <v>14</v>
      </c>
      <c r="C82" s="227">
        <f t="shared" ref="C82:K82" si="3">C10+C13+C16+C19+C22+C25+C28+C31+C34+C37+C40+C43+C46+C49+C52+C55+C58+C61+C64+C67+C70+C73+C76+C79</f>
        <v>1299</v>
      </c>
      <c r="D82" s="227">
        <f t="shared" si="3"/>
        <v>272</v>
      </c>
      <c r="E82" s="227">
        <f t="shared" si="3"/>
        <v>0</v>
      </c>
      <c r="F82" s="227">
        <f t="shared" si="3"/>
        <v>0</v>
      </c>
      <c r="G82" s="227">
        <f t="shared" si="3"/>
        <v>935</v>
      </c>
      <c r="H82" s="227">
        <f t="shared" si="3"/>
        <v>9</v>
      </c>
      <c r="I82" s="227">
        <f t="shared" si="3"/>
        <v>0</v>
      </c>
      <c r="J82" s="227">
        <f t="shared" si="3"/>
        <v>83</v>
      </c>
      <c r="K82" s="227">
        <f t="shared" si="3"/>
        <v>0</v>
      </c>
      <c r="L82" s="227">
        <f>L10+L13+L16+L19+L22+L25+L28+L31+L34+L37+L40+L43+L46+L49+L52+L55+L58+L61+L64+L67+L70+L73+L76+L79</f>
        <v>0</v>
      </c>
      <c r="M82" s="136" t="s">
        <v>15</v>
      </c>
      <c r="N82" s="361" t="s">
        <v>2</v>
      </c>
    </row>
    <row r="83" spans="1:14" ht="13.2" customHeight="1" thickBot="1" x14ac:dyDescent="0.3">
      <c r="A83" s="359"/>
      <c r="B83" s="177" t="s">
        <v>17</v>
      </c>
      <c r="C83" s="192">
        <f t="shared" ref="C83:L83" si="4">C11+C14+C17+C20+C23+C26+C29+C32+C35+C38+C41+C44+C47+C50+C53+C56+C59+C62+C65+C68+C71+C74+C77+C80</f>
        <v>886987</v>
      </c>
      <c r="D83" s="192">
        <f t="shared" si="4"/>
        <v>622957</v>
      </c>
      <c r="E83" s="192">
        <f t="shared" si="4"/>
        <v>0</v>
      </c>
      <c r="F83" s="192">
        <f t="shared" si="4"/>
        <v>0</v>
      </c>
      <c r="G83" s="192">
        <f t="shared" si="4"/>
        <v>167948</v>
      </c>
      <c r="H83" s="192">
        <f t="shared" si="4"/>
        <v>4590</v>
      </c>
      <c r="I83" s="192">
        <f t="shared" si="4"/>
        <v>0</v>
      </c>
      <c r="J83" s="192">
        <f t="shared" si="4"/>
        <v>91492</v>
      </c>
      <c r="K83" s="192">
        <f t="shared" si="4"/>
        <v>0</v>
      </c>
      <c r="L83" s="192">
        <f t="shared" si="4"/>
        <v>0</v>
      </c>
      <c r="M83" s="142" t="s">
        <v>18</v>
      </c>
      <c r="N83" s="327"/>
    </row>
    <row r="84" spans="1:14" ht="13.2" customHeight="1" x14ac:dyDescent="0.25">
      <c r="A84" s="360"/>
      <c r="B84" s="257" t="s">
        <v>19</v>
      </c>
      <c r="C84" s="194">
        <f t="shared" ref="C84:L84" si="5">C12+C15+C18+C21+C24+C27+C30+C33+C36+C39+C42+C45+C48+C51+C54+C57+C60+C63+C66+C69+C72+C75+C78+C81</f>
        <v>338381</v>
      </c>
      <c r="D84" s="194">
        <f t="shared" si="5"/>
        <v>184571</v>
      </c>
      <c r="E84" s="194">
        <f t="shared" si="5"/>
        <v>0</v>
      </c>
      <c r="F84" s="194">
        <f t="shared" si="5"/>
        <v>0</v>
      </c>
      <c r="G84" s="194">
        <f t="shared" si="5"/>
        <v>115097</v>
      </c>
      <c r="H84" s="194">
        <f t="shared" si="5"/>
        <v>2316</v>
      </c>
      <c r="I84" s="194">
        <f t="shared" si="5"/>
        <v>0</v>
      </c>
      <c r="J84" s="194">
        <f t="shared" si="5"/>
        <v>36397</v>
      </c>
      <c r="K84" s="194">
        <f t="shared" si="5"/>
        <v>0</v>
      </c>
      <c r="L84" s="194">
        <f t="shared" si="5"/>
        <v>0</v>
      </c>
      <c r="M84" s="164" t="s">
        <v>20</v>
      </c>
      <c r="N84" s="362"/>
    </row>
  </sheetData>
  <mergeCells count="60">
    <mergeCell ref="A7:A9"/>
    <mergeCell ref="B7:B9"/>
    <mergeCell ref="C7:L7"/>
    <mergeCell ref="M7:M9"/>
    <mergeCell ref="N7:N9"/>
    <mergeCell ref="A1:N1"/>
    <mergeCell ref="A2:N2"/>
    <mergeCell ref="A3:N3"/>
    <mergeCell ref="A4:N4"/>
    <mergeCell ref="A5:N5"/>
    <mergeCell ref="A10:A12"/>
    <mergeCell ref="N10:N12"/>
    <mergeCell ref="A13:A15"/>
    <mergeCell ref="N13:N15"/>
    <mergeCell ref="A16:A18"/>
    <mergeCell ref="N16:N18"/>
    <mergeCell ref="A25:A27"/>
    <mergeCell ref="N25:N27"/>
    <mergeCell ref="A19:A21"/>
    <mergeCell ref="N19:N21"/>
    <mergeCell ref="A22:A24"/>
    <mergeCell ref="N22:N24"/>
    <mergeCell ref="A31:A33"/>
    <mergeCell ref="N31:N33"/>
    <mergeCell ref="A34:A36"/>
    <mergeCell ref="N34:N36"/>
    <mergeCell ref="A37:A39"/>
    <mergeCell ref="N37:N39"/>
    <mergeCell ref="A40:A42"/>
    <mergeCell ref="N40:N42"/>
    <mergeCell ref="A43:A45"/>
    <mergeCell ref="N43:N45"/>
    <mergeCell ref="A46:A48"/>
    <mergeCell ref="N46:N48"/>
    <mergeCell ref="A61:A63"/>
    <mergeCell ref="N61:N63"/>
    <mergeCell ref="A64:A66"/>
    <mergeCell ref="N64:N66"/>
    <mergeCell ref="A49:A51"/>
    <mergeCell ref="N49:N51"/>
    <mergeCell ref="A52:A54"/>
    <mergeCell ref="N52:N54"/>
    <mergeCell ref="A55:A57"/>
    <mergeCell ref="N55:N57"/>
    <mergeCell ref="N28:N30"/>
    <mergeCell ref="A28:A30"/>
    <mergeCell ref="A82:A84"/>
    <mergeCell ref="N82:N84"/>
    <mergeCell ref="A76:A78"/>
    <mergeCell ref="N76:N78"/>
    <mergeCell ref="A79:A81"/>
    <mergeCell ref="N79:N81"/>
    <mergeCell ref="A67:A69"/>
    <mergeCell ref="N67:N69"/>
    <mergeCell ref="A70:A72"/>
    <mergeCell ref="N70:N72"/>
    <mergeCell ref="A73:A75"/>
    <mergeCell ref="N73:N75"/>
    <mergeCell ref="A58:A60"/>
    <mergeCell ref="N58:N60"/>
  </mergeCells>
  <printOptions horizontalCentered="1"/>
  <pageMargins left="0" right="0" top="0.39370078740157483" bottom="0" header="0.31496062992125984" footer="0.31496062992125984"/>
  <pageSetup paperSize="9" scale="75" orientation="landscape" r:id="rId1"/>
  <rowBreaks count="1" manualBreakCount="1">
    <brk id="51" max="1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47"/>
  <sheetViews>
    <sheetView view="pageBreakPreview" topLeftCell="A212" zoomScaleNormal="100" zoomScaleSheetLayoutView="100" workbookViewId="0">
      <selection activeCell="A241" sqref="A241:D241"/>
    </sheetView>
  </sheetViews>
  <sheetFormatPr defaultRowHeight="13.2" x14ac:dyDescent="0.25"/>
  <cols>
    <col min="1" max="1" width="22.88671875" customWidth="1"/>
    <col min="2" max="2" width="12.6640625" customWidth="1"/>
    <col min="3" max="3" width="11.6640625" style="66" customWidth="1"/>
    <col min="4" max="12" width="10.6640625" customWidth="1"/>
    <col min="13" max="13" width="11.6640625" customWidth="1"/>
    <col min="14" max="14" width="21.33203125" customWidth="1"/>
  </cols>
  <sheetData>
    <row r="1" spans="1:14" s="29" customFormat="1" ht="24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1" customFormat="1" ht="17.399999999999999" x14ac:dyDescent="0.2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1" customFormat="1" ht="15.75" customHeight="1" x14ac:dyDescent="0.25">
      <c r="A3" s="310" t="s">
        <v>215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1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1" customFormat="1" ht="15.75" customHeight="1" x14ac:dyDescent="0.25">
      <c r="A5" s="308" t="s">
        <v>151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1" customFormat="1" ht="15.6" x14ac:dyDescent="0.25">
      <c r="A6" s="2" t="s">
        <v>416</v>
      </c>
      <c r="B6" s="33"/>
      <c r="C6" s="67"/>
      <c r="D6" s="33"/>
      <c r="E6" s="33"/>
      <c r="F6" s="33"/>
      <c r="G6" s="33"/>
      <c r="H6" s="33"/>
      <c r="I6" s="33"/>
      <c r="J6" s="33"/>
      <c r="K6" s="33"/>
      <c r="L6" s="32"/>
      <c r="M6" s="33"/>
      <c r="N6" s="31" t="s">
        <v>415</v>
      </c>
    </row>
    <row r="7" spans="1:14" s="66" customFormat="1" ht="23.25" customHeight="1" x14ac:dyDescent="0.25">
      <c r="A7" s="318" t="s">
        <v>139</v>
      </c>
      <c r="B7" s="318" t="s">
        <v>140</v>
      </c>
      <c r="C7" s="321" t="s">
        <v>142</v>
      </c>
      <c r="D7" s="321"/>
      <c r="E7" s="321"/>
      <c r="F7" s="321"/>
      <c r="G7" s="321"/>
      <c r="H7" s="321"/>
      <c r="I7" s="321"/>
      <c r="J7" s="321"/>
      <c r="K7" s="321"/>
      <c r="L7" s="321"/>
      <c r="M7" s="315" t="s">
        <v>141</v>
      </c>
      <c r="N7" s="315" t="s">
        <v>8</v>
      </c>
    </row>
    <row r="8" spans="1:14" s="68" customFormat="1" ht="30" customHeight="1" x14ac:dyDescent="0.25">
      <c r="A8" s="319"/>
      <c r="B8" s="319"/>
      <c r="C8" s="86" t="s">
        <v>2</v>
      </c>
      <c r="D8" s="86" t="s">
        <v>3</v>
      </c>
      <c r="E8" s="86" t="s">
        <v>98</v>
      </c>
      <c r="F8" s="86" t="s">
        <v>97</v>
      </c>
      <c r="G8" s="86" t="s">
        <v>4</v>
      </c>
      <c r="H8" s="86" t="s">
        <v>96</v>
      </c>
      <c r="I8" s="86" t="s">
        <v>5</v>
      </c>
      <c r="J8" s="86" t="s">
        <v>95</v>
      </c>
      <c r="K8" s="86" t="s">
        <v>6</v>
      </c>
      <c r="L8" s="86" t="s">
        <v>7</v>
      </c>
      <c r="M8" s="316"/>
      <c r="N8" s="316"/>
    </row>
    <row r="9" spans="1:14" s="68" customFormat="1" ht="24.75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3.5" customHeight="1" thickBot="1" x14ac:dyDescent="0.3">
      <c r="A10" s="324" t="s">
        <v>13</v>
      </c>
      <c r="B10" s="69" t="s">
        <v>14</v>
      </c>
      <c r="C10" s="248">
        <f>L10+K10+J10+I10+H10+G10+F10+E10+D10</f>
        <v>712</v>
      </c>
      <c r="D10" s="113">
        <v>223</v>
      </c>
      <c r="E10" s="113">
        <v>0</v>
      </c>
      <c r="F10" s="113">
        <v>2</v>
      </c>
      <c r="G10" s="113">
        <v>3</v>
      </c>
      <c r="H10" s="113">
        <v>51</v>
      </c>
      <c r="I10" s="113">
        <v>363</v>
      </c>
      <c r="J10" s="113">
        <v>50</v>
      </c>
      <c r="K10" s="113">
        <v>15</v>
      </c>
      <c r="L10" s="113">
        <v>5</v>
      </c>
      <c r="M10" s="124" t="s">
        <v>15</v>
      </c>
      <c r="N10" s="326" t="s">
        <v>16</v>
      </c>
    </row>
    <row r="11" spans="1:14" s="70" customFormat="1" ht="13.5" customHeight="1" thickBot="1" x14ac:dyDescent="0.3">
      <c r="A11" s="325"/>
      <c r="B11" s="71" t="s">
        <v>17</v>
      </c>
      <c r="C11" s="249">
        <f t="shared" ref="C11:C74" si="0">L11+K11+J11+I11+H11+G11+F11+E11+D11</f>
        <v>6134001</v>
      </c>
      <c r="D11" s="118">
        <v>340271</v>
      </c>
      <c r="E11" s="118">
        <v>0</v>
      </c>
      <c r="F11" s="118">
        <v>313</v>
      </c>
      <c r="G11" s="118">
        <v>160</v>
      </c>
      <c r="H11" s="118">
        <v>1733564</v>
      </c>
      <c r="I11" s="118">
        <v>3104989</v>
      </c>
      <c r="J11" s="118">
        <v>533215</v>
      </c>
      <c r="K11" s="118">
        <v>254932</v>
      </c>
      <c r="L11" s="118">
        <v>166557</v>
      </c>
      <c r="M11" s="128" t="s">
        <v>18</v>
      </c>
      <c r="N11" s="327"/>
    </row>
    <row r="12" spans="1:14" s="70" customFormat="1" ht="13.5" customHeight="1" thickBot="1" x14ac:dyDescent="0.3">
      <c r="A12" s="325"/>
      <c r="B12" s="71" t="s">
        <v>19</v>
      </c>
      <c r="C12" s="249">
        <f t="shared" si="0"/>
        <v>3087289</v>
      </c>
      <c r="D12" s="118">
        <v>153191</v>
      </c>
      <c r="E12" s="118">
        <v>0</v>
      </c>
      <c r="F12" s="118">
        <v>94</v>
      </c>
      <c r="G12" s="118">
        <v>90</v>
      </c>
      <c r="H12" s="118">
        <v>1057532</v>
      </c>
      <c r="I12" s="118">
        <v>1464947</v>
      </c>
      <c r="J12" s="118">
        <v>241056</v>
      </c>
      <c r="K12" s="118">
        <v>89229</v>
      </c>
      <c r="L12" s="118">
        <v>81150</v>
      </c>
      <c r="M12" s="128" t="s">
        <v>20</v>
      </c>
      <c r="N12" s="327"/>
    </row>
    <row r="13" spans="1:14" s="70" customFormat="1" ht="13.5" customHeight="1" thickBot="1" x14ac:dyDescent="0.3">
      <c r="A13" s="328" t="s">
        <v>424</v>
      </c>
      <c r="B13" s="72" t="s">
        <v>14</v>
      </c>
      <c r="C13" s="246">
        <f t="shared" si="0"/>
        <v>193</v>
      </c>
      <c r="D13" s="112">
        <v>160</v>
      </c>
      <c r="E13" s="112">
        <v>0</v>
      </c>
      <c r="F13" s="112">
        <v>2</v>
      </c>
      <c r="G13" s="112">
        <v>4</v>
      </c>
      <c r="H13" s="112">
        <v>2</v>
      </c>
      <c r="I13" s="112">
        <v>1</v>
      </c>
      <c r="J13" s="112">
        <v>21</v>
      </c>
      <c r="K13" s="112">
        <v>0</v>
      </c>
      <c r="L13" s="112">
        <v>3</v>
      </c>
      <c r="M13" s="122" t="s">
        <v>15</v>
      </c>
      <c r="N13" s="329" t="s">
        <v>21</v>
      </c>
    </row>
    <row r="14" spans="1:14" s="70" customFormat="1" ht="13.5" customHeight="1" thickBot="1" x14ac:dyDescent="0.3">
      <c r="A14" s="328"/>
      <c r="B14" s="72" t="s">
        <v>17</v>
      </c>
      <c r="C14" s="246">
        <f t="shared" si="0"/>
        <v>418695</v>
      </c>
      <c r="D14" s="112">
        <v>217509</v>
      </c>
      <c r="E14" s="112">
        <v>0</v>
      </c>
      <c r="F14" s="112">
        <v>76984</v>
      </c>
      <c r="G14" s="112">
        <v>860</v>
      </c>
      <c r="H14" s="112">
        <v>12277</v>
      </c>
      <c r="I14" s="112">
        <v>1296</v>
      </c>
      <c r="J14" s="112">
        <v>65069</v>
      </c>
      <c r="K14" s="112">
        <v>0</v>
      </c>
      <c r="L14" s="112">
        <v>44700</v>
      </c>
      <c r="M14" s="122" t="s">
        <v>18</v>
      </c>
      <c r="N14" s="329"/>
    </row>
    <row r="15" spans="1:14" s="70" customFormat="1" ht="13.5" customHeight="1" thickBot="1" x14ac:dyDescent="0.3">
      <c r="A15" s="328"/>
      <c r="B15" s="72" t="s">
        <v>19</v>
      </c>
      <c r="C15" s="246">
        <f t="shared" si="0"/>
        <v>149120</v>
      </c>
      <c r="D15" s="112">
        <v>66885</v>
      </c>
      <c r="E15" s="112">
        <v>0</v>
      </c>
      <c r="F15" s="112">
        <v>36770</v>
      </c>
      <c r="G15" s="112">
        <v>410</v>
      </c>
      <c r="H15" s="112">
        <v>3683</v>
      </c>
      <c r="I15" s="112">
        <v>389</v>
      </c>
      <c r="J15" s="112">
        <v>19299</v>
      </c>
      <c r="K15" s="112">
        <v>0</v>
      </c>
      <c r="L15" s="112">
        <v>21684</v>
      </c>
      <c r="M15" s="122" t="s">
        <v>20</v>
      </c>
      <c r="N15" s="329"/>
    </row>
    <row r="16" spans="1:14" s="70" customFormat="1" ht="13.5" customHeight="1" thickBot="1" x14ac:dyDescent="0.3">
      <c r="A16" s="324" t="s">
        <v>79</v>
      </c>
      <c r="B16" s="71" t="s">
        <v>14</v>
      </c>
      <c r="C16" s="249">
        <f t="shared" si="0"/>
        <v>56</v>
      </c>
      <c r="D16" s="118">
        <v>21</v>
      </c>
      <c r="E16" s="118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35</v>
      </c>
      <c r="K16" s="118">
        <v>0</v>
      </c>
      <c r="L16" s="118">
        <v>0</v>
      </c>
      <c r="M16" s="128" t="s">
        <v>15</v>
      </c>
      <c r="N16" s="326" t="s">
        <v>80</v>
      </c>
    </row>
    <row r="17" spans="1:14" s="70" customFormat="1" ht="13.5" customHeight="1" thickBot="1" x14ac:dyDescent="0.3">
      <c r="A17" s="325"/>
      <c r="B17" s="71" t="s">
        <v>17</v>
      </c>
      <c r="C17" s="249">
        <f t="shared" si="0"/>
        <v>872101</v>
      </c>
      <c r="D17" s="118">
        <v>113895</v>
      </c>
      <c r="E17" s="118">
        <v>0</v>
      </c>
      <c r="F17" s="118">
        <v>0</v>
      </c>
      <c r="G17" s="118">
        <v>0</v>
      </c>
      <c r="H17" s="118">
        <v>0</v>
      </c>
      <c r="I17" s="118">
        <v>0</v>
      </c>
      <c r="J17" s="118">
        <v>758206</v>
      </c>
      <c r="K17" s="118">
        <v>0</v>
      </c>
      <c r="L17" s="118">
        <v>0</v>
      </c>
      <c r="M17" s="128" t="s">
        <v>18</v>
      </c>
      <c r="N17" s="327"/>
    </row>
    <row r="18" spans="1:14" s="70" customFormat="1" ht="13.5" customHeight="1" thickBot="1" x14ac:dyDescent="0.3">
      <c r="A18" s="325"/>
      <c r="B18" s="71" t="s">
        <v>19</v>
      </c>
      <c r="C18" s="249">
        <f t="shared" si="0"/>
        <v>270350</v>
      </c>
      <c r="D18" s="118">
        <v>34163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236187</v>
      </c>
      <c r="K18" s="118">
        <v>0</v>
      </c>
      <c r="L18" s="118">
        <v>0</v>
      </c>
      <c r="M18" s="128" t="s">
        <v>20</v>
      </c>
      <c r="N18" s="327"/>
    </row>
    <row r="19" spans="1:14" s="70" customFormat="1" ht="13.5" customHeight="1" thickBot="1" x14ac:dyDescent="0.3">
      <c r="A19" s="328" t="s">
        <v>22</v>
      </c>
      <c r="B19" s="72" t="s">
        <v>14</v>
      </c>
      <c r="C19" s="246">
        <f t="shared" si="0"/>
        <v>12</v>
      </c>
      <c r="D19" s="112">
        <v>0</v>
      </c>
      <c r="E19" s="112">
        <v>0</v>
      </c>
      <c r="F19" s="112">
        <v>2</v>
      </c>
      <c r="G19" s="112">
        <v>0</v>
      </c>
      <c r="H19" s="112">
        <v>1</v>
      </c>
      <c r="I19" s="112">
        <v>3</v>
      </c>
      <c r="J19" s="112">
        <v>1</v>
      </c>
      <c r="K19" s="112">
        <v>0</v>
      </c>
      <c r="L19" s="112">
        <v>5</v>
      </c>
      <c r="M19" s="122" t="s">
        <v>15</v>
      </c>
      <c r="N19" s="329" t="s">
        <v>23</v>
      </c>
    </row>
    <row r="20" spans="1:14" s="70" customFormat="1" ht="13.5" customHeight="1" thickBot="1" x14ac:dyDescent="0.3">
      <c r="A20" s="328"/>
      <c r="B20" s="72" t="s">
        <v>17</v>
      </c>
      <c r="C20" s="246">
        <f t="shared" si="0"/>
        <v>326308</v>
      </c>
      <c r="D20" s="112">
        <v>0</v>
      </c>
      <c r="E20" s="112">
        <v>0</v>
      </c>
      <c r="F20" s="112">
        <v>101428</v>
      </c>
      <c r="G20" s="112">
        <v>0</v>
      </c>
      <c r="H20" s="112">
        <v>43894</v>
      </c>
      <c r="I20" s="112">
        <v>19104</v>
      </c>
      <c r="J20" s="112">
        <v>15214</v>
      </c>
      <c r="K20" s="112">
        <v>0</v>
      </c>
      <c r="L20" s="112">
        <v>146668</v>
      </c>
      <c r="M20" s="122" t="s">
        <v>18</v>
      </c>
      <c r="N20" s="329"/>
    </row>
    <row r="21" spans="1:14" s="70" customFormat="1" ht="13.5" customHeight="1" thickBot="1" x14ac:dyDescent="0.3">
      <c r="A21" s="328"/>
      <c r="B21" s="72" t="s">
        <v>19</v>
      </c>
      <c r="C21" s="246">
        <f t="shared" si="0"/>
        <v>142521</v>
      </c>
      <c r="D21" s="112">
        <v>0</v>
      </c>
      <c r="E21" s="112">
        <v>0</v>
      </c>
      <c r="F21" s="112">
        <v>30428</v>
      </c>
      <c r="G21" s="112">
        <v>0</v>
      </c>
      <c r="H21" s="112">
        <v>27985</v>
      </c>
      <c r="I21" s="112">
        <v>9720</v>
      </c>
      <c r="J21" s="112">
        <v>15214</v>
      </c>
      <c r="K21" s="112">
        <v>0</v>
      </c>
      <c r="L21" s="112">
        <v>59174</v>
      </c>
      <c r="M21" s="122" t="s">
        <v>20</v>
      </c>
      <c r="N21" s="329"/>
    </row>
    <row r="22" spans="1:14" s="70" customFormat="1" ht="13.5" customHeight="1" thickBot="1" x14ac:dyDescent="0.3">
      <c r="A22" s="324" t="s">
        <v>24</v>
      </c>
      <c r="B22" s="71" t="s">
        <v>14</v>
      </c>
      <c r="C22" s="249">
        <f t="shared" si="0"/>
        <v>22</v>
      </c>
      <c r="D22" s="118">
        <v>1</v>
      </c>
      <c r="E22" s="118">
        <v>0</v>
      </c>
      <c r="F22" s="118">
        <v>0</v>
      </c>
      <c r="G22" s="118">
        <v>14</v>
      </c>
      <c r="H22" s="118">
        <v>0</v>
      </c>
      <c r="I22" s="118">
        <v>2</v>
      </c>
      <c r="J22" s="118">
        <v>1</v>
      </c>
      <c r="K22" s="118">
        <v>0</v>
      </c>
      <c r="L22" s="118">
        <v>4</v>
      </c>
      <c r="M22" s="128" t="s">
        <v>15</v>
      </c>
      <c r="N22" s="326" t="s">
        <v>25</v>
      </c>
    </row>
    <row r="23" spans="1:14" s="70" customFormat="1" ht="13.5" customHeight="1" thickBot="1" x14ac:dyDescent="0.3">
      <c r="A23" s="325"/>
      <c r="B23" s="71" t="s">
        <v>17</v>
      </c>
      <c r="C23" s="249">
        <f t="shared" si="0"/>
        <v>675222</v>
      </c>
      <c r="D23" s="118">
        <v>1290</v>
      </c>
      <c r="E23" s="118">
        <v>0</v>
      </c>
      <c r="F23" s="118">
        <v>0</v>
      </c>
      <c r="G23" s="118">
        <v>361277</v>
      </c>
      <c r="H23" s="118">
        <v>0</v>
      </c>
      <c r="I23" s="118">
        <v>12503</v>
      </c>
      <c r="J23" s="118">
        <v>22538</v>
      </c>
      <c r="K23" s="118">
        <v>0</v>
      </c>
      <c r="L23" s="118">
        <v>277614</v>
      </c>
      <c r="M23" s="128" t="s">
        <v>18</v>
      </c>
      <c r="N23" s="327"/>
    </row>
    <row r="24" spans="1:14" s="70" customFormat="1" ht="13.5" customHeight="1" thickBot="1" x14ac:dyDescent="0.3">
      <c r="A24" s="325"/>
      <c r="B24" s="71" t="s">
        <v>19</v>
      </c>
      <c r="C24" s="249">
        <f t="shared" si="0"/>
        <v>289800</v>
      </c>
      <c r="D24" s="118">
        <v>375</v>
      </c>
      <c r="E24" s="118">
        <v>0</v>
      </c>
      <c r="F24" s="118">
        <v>0</v>
      </c>
      <c r="G24" s="118">
        <v>121121</v>
      </c>
      <c r="H24" s="118">
        <v>0</v>
      </c>
      <c r="I24" s="118">
        <v>5889</v>
      </c>
      <c r="J24" s="118">
        <v>6761</v>
      </c>
      <c r="K24" s="118">
        <v>0</v>
      </c>
      <c r="L24" s="118">
        <v>155654</v>
      </c>
      <c r="M24" s="128" t="s">
        <v>20</v>
      </c>
      <c r="N24" s="327"/>
    </row>
    <row r="25" spans="1:14" s="70" customFormat="1" ht="13.5" customHeight="1" thickBot="1" x14ac:dyDescent="0.3">
      <c r="A25" s="328" t="s">
        <v>250</v>
      </c>
      <c r="B25" s="72" t="s">
        <v>14</v>
      </c>
      <c r="C25" s="246">
        <f t="shared" si="0"/>
        <v>1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1</v>
      </c>
      <c r="K25" s="112">
        <v>0</v>
      </c>
      <c r="L25" s="112">
        <v>0</v>
      </c>
      <c r="M25" s="122" t="s">
        <v>15</v>
      </c>
      <c r="N25" s="329" t="s">
        <v>251</v>
      </c>
    </row>
    <row r="26" spans="1:14" s="70" customFormat="1" ht="13.5" customHeight="1" thickBot="1" x14ac:dyDescent="0.3">
      <c r="A26" s="328"/>
      <c r="B26" s="72" t="s">
        <v>17</v>
      </c>
      <c r="C26" s="246">
        <f t="shared" si="0"/>
        <v>12262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12262</v>
      </c>
      <c r="K26" s="112">
        <v>0</v>
      </c>
      <c r="L26" s="112">
        <v>0</v>
      </c>
      <c r="M26" s="122" t="s">
        <v>18</v>
      </c>
      <c r="N26" s="329"/>
    </row>
    <row r="27" spans="1:14" s="70" customFormat="1" ht="13.5" customHeight="1" thickBot="1" x14ac:dyDescent="0.3">
      <c r="A27" s="328"/>
      <c r="B27" s="72" t="s">
        <v>19</v>
      </c>
      <c r="C27" s="246">
        <f t="shared" si="0"/>
        <v>5443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5443</v>
      </c>
      <c r="K27" s="112">
        <v>0</v>
      </c>
      <c r="L27" s="112">
        <v>0</v>
      </c>
      <c r="M27" s="122" t="s">
        <v>20</v>
      </c>
      <c r="N27" s="329"/>
    </row>
    <row r="28" spans="1:14" s="70" customFormat="1" ht="13.5" customHeight="1" thickBot="1" x14ac:dyDescent="0.3">
      <c r="A28" s="324" t="s">
        <v>333</v>
      </c>
      <c r="B28" s="71" t="s">
        <v>14</v>
      </c>
      <c r="C28" s="249">
        <f t="shared" si="0"/>
        <v>32</v>
      </c>
      <c r="D28" s="118">
        <v>0</v>
      </c>
      <c r="E28" s="118">
        <v>0</v>
      </c>
      <c r="F28" s="118">
        <v>0</v>
      </c>
      <c r="G28" s="118">
        <v>30</v>
      </c>
      <c r="H28" s="118">
        <v>0</v>
      </c>
      <c r="I28" s="118">
        <v>0</v>
      </c>
      <c r="J28" s="118">
        <v>2</v>
      </c>
      <c r="K28" s="118">
        <v>0</v>
      </c>
      <c r="L28" s="118">
        <v>0</v>
      </c>
      <c r="M28" s="128" t="s">
        <v>15</v>
      </c>
      <c r="N28" s="326" t="s">
        <v>330</v>
      </c>
    </row>
    <row r="29" spans="1:14" s="70" customFormat="1" ht="13.5" customHeight="1" thickBot="1" x14ac:dyDescent="0.3">
      <c r="A29" s="325"/>
      <c r="B29" s="71" t="s">
        <v>17</v>
      </c>
      <c r="C29" s="249">
        <f t="shared" si="0"/>
        <v>18917</v>
      </c>
      <c r="D29" s="118">
        <v>0</v>
      </c>
      <c r="E29" s="118">
        <v>0</v>
      </c>
      <c r="F29" s="118">
        <v>0</v>
      </c>
      <c r="G29" s="118">
        <v>11329</v>
      </c>
      <c r="H29" s="118">
        <v>0</v>
      </c>
      <c r="I29" s="118">
        <v>0</v>
      </c>
      <c r="J29" s="118">
        <v>7588</v>
      </c>
      <c r="K29" s="118">
        <v>0</v>
      </c>
      <c r="L29" s="118">
        <v>0</v>
      </c>
      <c r="M29" s="128" t="s">
        <v>18</v>
      </c>
      <c r="N29" s="327"/>
    </row>
    <row r="30" spans="1:14" s="70" customFormat="1" ht="13.5" customHeight="1" thickBot="1" x14ac:dyDescent="0.3">
      <c r="A30" s="325"/>
      <c r="B30" s="71" t="s">
        <v>19</v>
      </c>
      <c r="C30" s="249">
        <f t="shared" si="0"/>
        <v>9812</v>
      </c>
      <c r="D30" s="118">
        <v>0</v>
      </c>
      <c r="E30" s="118">
        <v>0</v>
      </c>
      <c r="F30" s="118">
        <v>0</v>
      </c>
      <c r="G30" s="118">
        <v>5664</v>
      </c>
      <c r="H30" s="118">
        <v>0</v>
      </c>
      <c r="I30" s="118">
        <v>0</v>
      </c>
      <c r="J30" s="118">
        <v>4148</v>
      </c>
      <c r="K30" s="118">
        <v>0</v>
      </c>
      <c r="L30" s="118">
        <v>0</v>
      </c>
      <c r="M30" s="128" t="s">
        <v>20</v>
      </c>
      <c r="N30" s="327"/>
    </row>
    <row r="31" spans="1:14" s="70" customFormat="1" ht="13.5" customHeight="1" thickBot="1" x14ac:dyDescent="0.3">
      <c r="A31" s="328" t="s">
        <v>334</v>
      </c>
      <c r="B31" s="72" t="s">
        <v>14</v>
      </c>
      <c r="C31" s="246">
        <f t="shared" si="0"/>
        <v>1</v>
      </c>
      <c r="D31" s="112">
        <v>0</v>
      </c>
      <c r="E31" s="112">
        <v>0</v>
      </c>
      <c r="F31" s="112">
        <v>0</v>
      </c>
      <c r="G31" s="112">
        <v>1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22" t="s">
        <v>15</v>
      </c>
      <c r="N31" s="329" t="s">
        <v>331</v>
      </c>
    </row>
    <row r="32" spans="1:14" s="70" customFormat="1" ht="13.5" customHeight="1" thickBot="1" x14ac:dyDescent="0.3">
      <c r="A32" s="328"/>
      <c r="B32" s="72" t="s">
        <v>17</v>
      </c>
      <c r="C32" s="246">
        <f t="shared" si="0"/>
        <v>445</v>
      </c>
      <c r="D32" s="112">
        <v>0</v>
      </c>
      <c r="E32" s="112">
        <v>0</v>
      </c>
      <c r="F32" s="112">
        <v>0</v>
      </c>
      <c r="G32" s="112">
        <v>445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22" t="s">
        <v>18</v>
      </c>
      <c r="N32" s="329"/>
    </row>
    <row r="33" spans="1:14" s="70" customFormat="1" ht="13.5" customHeight="1" thickBot="1" x14ac:dyDescent="0.3">
      <c r="A33" s="328"/>
      <c r="B33" s="72" t="s">
        <v>19</v>
      </c>
      <c r="C33" s="246">
        <f t="shared" si="0"/>
        <v>295</v>
      </c>
      <c r="D33" s="112">
        <v>0</v>
      </c>
      <c r="E33" s="112">
        <v>0</v>
      </c>
      <c r="F33" s="112">
        <v>0</v>
      </c>
      <c r="G33" s="112">
        <v>295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22" t="s">
        <v>20</v>
      </c>
      <c r="N33" s="329"/>
    </row>
    <row r="34" spans="1:14" s="70" customFormat="1" ht="13.5" customHeight="1" thickBot="1" x14ac:dyDescent="0.3">
      <c r="A34" s="324" t="s">
        <v>153</v>
      </c>
      <c r="B34" s="71" t="s">
        <v>14</v>
      </c>
      <c r="C34" s="249">
        <f t="shared" si="0"/>
        <v>1</v>
      </c>
      <c r="D34" s="118">
        <v>0</v>
      </c>
      <c r="E34" s="118">
        <v>0</v>
      </c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1</v>
      </c>
      <c r="M34" s="128" t="s">
        <v>15</v>
      </c>
      <c r="N34" s="326" t="s">
        <v>152</v>
      </c>
    </row>
    <row r="35" spans="1:14" s="70" customFormat="1" ht="13.5" customHeight="1" thickBot="1" x14ac:dyDescent="0.3">
      <c r="A35" s="325"/>
      <c r="B35" s="71" t="s">
        <v>17</v>
      </c>
      <c r="C35" s="249">
        <f t="shared" si="0"/>
        <v>84735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84735</v>
      </c>
      <c r="M35" s="128" t="s">
        <v>18</v>
      </c>
      <c r="N35" s="327"/>
    </row>
    <row r="36" spans="1:14" s="70" customFormat="1" ht="13.5" customHeight="1" thickBot="1" x14ac:dyDescent="0.3">
      <c r="A36" s="325"/>
      <c r="B36" s="71" t="s">
        <v>19</v>
      </c>
      <c r="C36" s="249">
        <f t="shared" si="0"/>
        <v>54305</v>
      </c>
      <c r="D36" s="118">
        <v>0</v>
      </c>
      <c r="E36" s="118">
        <v>0</v>
      </c>
      <c r="F36" s="118">
        <v>0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54305</v>
      </c>
      <c r="M36" s="128" t="s">
        <v>20</v>
      </c>
      <c r="N36" s="327"/>
    </row>
    <row r="37" spans="1:14" s="70" customFormat="1" ht="13.5" customHeight="1" thickBot="1" x14ac:dyDescent="0.3">
      <c r="A37" s="328" t="s">
        <v>256</v>
      </c>
      <c r="B37" s="72" t="s">
        <v>14</v>
      </c>
      <c r="C37" s="246">
        <f t="shared" si="0"/>
        <v>2</v>
      </c>
      <c r="D37" s="112"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1</v>
      </c>
      <c r="M37" s="122" t="s">
        <v>15</v>
      </c>
      <c r="N37" s="329" t="s">
        <v>257</v>
      </c>
    </row>
    <row r="38" spans="1:14" s="70" customFormat="1" ht="13.5" customHeight="1" thickBot="1" x14ac:dyDescent="0.3">
      <c r="A38" s="328"/>
      <c r="B38" s="72" t="s">
        <v>17</v>
      </c>
      <c r="C38" s="246">
        <f t="shared" si="0"/>
        <v>208331</v>
      </c>
      <c r="D38" s="112">
        <v>48917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159414</v>
      </c>
      <c r="M38" s="122" t="s">
        <v>18</v>
      </c>
      <c r="N38" s="329"/>
    </row>
    <row r="39" spans="1:14" s="70" customFormat="1" ht="13.5" customHeight="1" thickBot="1" x14ac:dyDescent="0.3">
      <c r="A39" s="328"/>
      <c r="B39" s="72" t="s">
        <v>19</v>
      </c>
      <c r="C39" s="246">
        <f t="shared" si="0"/>
        <v>120251</v>
      </c>
      <c r="D39" s="112">
        <v>15470</v>
      </c>
      <c r="E39" s="112">
        <v>0</v>
      </c>
      <c r="F39" s="112">
        <v>0</v>
      </c>
      <c r="G39" s="112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104781</v>
      </c>
      <c r="M39" s="122" t="s">
        <v>20</v>
      </c>
      <c r="N39" s="329"/>
    </row>
    <row r="40" spans="1:14" s="70" customFormat="1" ht="13.5" customHeight="1" thickBot="1" x14ac:dyDescent="0.3">
      <c r="A40" s="324" t="s">
        <v>26</v>
      </c>
      <c r="B40" s="71" t="s">
        <v>14</v>
      </c>
      <c r="C40" s="249">
        <f t="shared" si="0"/>
        <v>833</v>
      </c>
      <c r="D40" s="118">
        <v>7</v>
      </c>
      <c r="E40" s="118">
        <v>0</v>
      </c>
      <c r="F40" s="118">
        <v>0</v>
      </c>
      <c r="G40" s="118">
        <v>718</v>
      </c>
      <c r="H40" s="118">
        <v>28</v>
      </c>
      <c r="I40" s="118">
        <v>1</v>
      </c>
      <c r="J40" s="118">
        <v>79</v>
      </c>
      <c r="K40" s="118">
        <v>0</v>
      </c>
      <c r="L40" s="118">
        <v>0</v>
      </c>
      <c r="M40" s="128" t="s">
        <v>15</v>
      </c>
      <c r="N40" s="326" t="s">
        <v>27</v>
      </c>
    </row>
    <row r="41" spans="1:14" s="70" customFormat="1" ht="13.5" customHeight="1" thickBot="1" x14ac:dyDescent="0.3">
      <c r="A41" s="325"/>
      <c r="B41" s="71" t="s">
        <v>17</v>
      </c>
      <c r="C41" s="249">
        <f t="shared" si="0"/>
        <v>807448</v>
      </c>
      <c r="D41" s="118">
        <v>5467</v>
      </c>
      <c r="E41" s="118">
        <v>0</v>
      </c>
      <c r="F41" s="118">
        <v>0</v>
      </c>
      <c r="G41" s="118">
        <v>68938</v>
      </c>
      <c r="H41" s="118">
        <v>605637</v>
      </c>
      <c r="I41" s="118">
        <v>32474</v>
      </c>
      <c r="J41" s="118">
        <v>94932</v>
      </c>
      <c r="K41" s="118">
        <v>0</v>
      </c>
      <c r="L41" s="118">
        <v>0</v>
      </c>
      <c r="M41" s="128" t="s">
        <v>18</v>
      </c>
      <c r="N41" s="327"/>
    </row>
    <row r="42" spans="1:14" s="70" customFormat="1" ht="13.5" customHeight="1" thickBot="1" x14ac:dyDescent="0.3">
      <c r="A42" s="325"/>
      <c r="B42" s="71" t="s">
        <v>19</v>
      </c>
      <c r="C42" s="249">
        <f t="shared" si="0"/>
        <v>449615</v>
      </c>
      <c r="D42" s="118">
        <v>1700</v>
      </c>
      <c r="E42" s="118">
        <v>0</v>
      </c>
      <c r="F42" s="118">
        <v>0</v>
      </c>
      <c r="G42" s="118">
        <v>41440</v>
      </c>
      <c r="H42" s="118">
        <v>340011</v>
      </c>
      <c r="I42" s="118">
        <v>17790</v>
      </c>
      <c r="J42" s="118">
        <v>48674</v>
      </c>
      <c r="K42" s="118">
        <v>0</v>
      </c>
      <c r="L42" s="118">
        <v>0</v>
      </c>
      <c r="M42" s="128" t="s">
        <v>20</v>
      </c>
      <c r="N42" s="327"/>
    </row>
    <row r="43" spans="1:14" s="70" customFormat="1" ht="13.5" customHeight="1" thickBot="1" x14ac:dyDescent="0.3">
      <c r="A43" s="328" t="s">
        <v>284</v>
      </c>
      <c r="B43" s="72" t="s">
        <v>14</v>
      </c>
      <c r="C43" s="246">
        <f t="shared" si="0"/>
        <v>3</v>
      </c>
      <c r="D43" s="112">
        <v>0</v>
      </c>
      <c r="E43" s="112">
        <v>0</v>
      </c>
      <c r="F43" s="112">
        <v>0</v>
      </c>
      <c r="G43" s="112">
        <v>0</v>
      </c>
      <c r="H43" s="112">
        <v>3</v>
      </c>
      <c r="I43" s="112">
        <v>0</v>
      </c>
      <c r="J43" s="112">
        <v>0</v>
      </c>
      <c r="K43" s="112">
        <v>0</v>
      </c>
      <c r="L43" s="112">
        <v>0</v>
      </c>
      <c r="M43" s="122" t="s">
        <v>15</v>
      </c>
      <c r="N43" s="329" t="s">
        <v>289</v>
      </c>
    </row>
    <row r="44" spans="1:14" s="70" customFormat="1" ht="13.5" customHeight="1" thickBot="1" x14ac:dyDescent="0.3">
      <c r="A44" s="328"/>
      <c r="B44" s="72" t="s">
        <v>17</v>
      </c>
      <c r="C44" s="246">
        <f t="shared" si="0"/>
        <v>51054</v>
      </c>
      <c r="D44" s="112">
        <v>0</v>
      </c>
      <c r="E44" s="112">
        <v>0</v>
      </c>
      <c r="F44" s="112">
        <v>0</v>
      </c>
      <c r="G44" s="112">
        <v>0</v>
      </c>
      <c r="H44" s="112">
        <v>51054</v>
      </c>
      <c r="I44" s="112">
        <v>0</v>
      </c>
      <c r="J44" s="112">
        <v>0</v>
      </c>
      <c r="K44" s="112">
        <v>0</v>
      </c>
      <c r="L44" s="112">
        <v>0</v>
      </c>
      <c r="M44" s="122" t="s">
        <v>18</v>
      </c>
      <c r="N44" s="329"/>
    </row>
    <row r="45" spans="1:14" s="70" customFormat="1" ht="12.75" customHeight="1" thickBot="1" x14ac:dyDescent="0.3">
      <c r="A45" s="328"/>
      <c r="B45" s="72" t="s">
        <v>19</v>
      </c>
      <c r="C45" s="246">
        <f t="shared" si="0"/>
        <v>30327</v>
      </c>
      <c r="D45" s="112">
        <v>0</v>
      </c>
      <c r="E45" s="112">
        <v>0</v>
      </c>
      <c r="F45" s="112">
        <v>0</v>
      </c>
      <c r="G45" s="112">
        <v>0</v>
      </c>
      <c r="H45" s="112">
        <v>30327</v>
      </c>
      <c r="I45" s="112">
        <v>0</v>
      </c>
      <c r="J45" s="112">
        <v>0</v>
      </c>
      <c r="K45" s="112">
        <v>0</v>
      </c>
      <c r="L45" s="112">
        <v>0</v>
      </c>
      <c r="M45" s="122" t="s">
        <v>20</v>
      </c>
      <c r="N45" s="329"/>
    </row>
    <row r="46" spans="1:14" s="70" customFormat="1" ht="13.5" customHeight="1" thickBot="1" x14ac:dyDescent="0.3">
      <c r="A46" s="324" t="s">
        <v>81</v>
      </c>
      <c r="B46" s="69" t="s">
        <v>14</v>
      </c>
      <c r="C46" s="248">
        <f t="shared" si="0"/>
        <v>1</v>
      </c>
      <c r="D46" s="113">
        <v>0</v>
      </c>
      <c r="E46" s="113">
        <v>0</v>
      </c>
      <c r="F46" s="113">
        <v>0</v>
      </c>
      <c r="G46" s="113">
        <v>0</v>
      </c>
      <c r="H46" s="113">
        <v>1</v>
      </c>
      <c r="I46" s="113">
        <v>0</v>
      </c>
      <c r="J46" s="113">
        <v>0</v>
      </c>
      <c r="K46" s="113">
        <v>0</v>
      </c>
      <c r="L46" s="113">
        <v>0</v>
      </c>
      <c r="M46" s="124" t="s">
        <v>15</v>
      </c>
      <c r="N46" s="326" t="s">
        <v>82</v>
      </c>
    </row>
    <row r="47" spans="1:14" s="70" customFormat="1" ht="13.5" customHeight="1" thickBot="1" x14ac:dyDescent="0.3">
      <c r="A47" s="325"/>
      <c r="B47" s="71" t="s">
        <v>17</v>
      </c>
      <c r="C47" s="249">
        <f t="shared" si="0"/>
        <v>28021</v>
      </c>
      <c r="D47" s="118">
        <v>0</v>
      </c>
      <c r="E47" s="118">
        <v>0</v>
      </c>
      <c r="F47" s="118">
        <v>0</v>
      </c>
      <c r="G47" s="118">
        <v>0</v>
      </c>
      <c r="H47" s="118">
        <v>28021</v>
      </c>
      <c r="I47" s="118">
        <v>0</v>
      </c>
      <c r="J47" s="118">
        <v>0</v>
      </c>
      <c r="K47" s="118">
        <v>0</v>
      </c>
      <c r="L47" s="118">
        <v>0</v>
      </c>
      <c r="M47" s="128" t="s">
        <v>18</v>
      </c>
      <c r="N47" s="327"/>
    </row>
    <row r="48" spans="1:14" s="70" customFormat="1" ht="13.5" customHeight="1" thickBot="1" x14ac:dyDescent="0.3">
      <c r="A48" s="325"/>
      <c r="B48" s="71" t="s">
        <v>19</v>
      </c>
      <c r="C48" s="249">
        <f t="shared" si="0"/>
        <v>17077</v>
      </c>
      <c r="D48" s="118">
        <v>0</v>
      </c>
      <c r="E48" s="118">
        <v>0</v>
      </c>
      <c r="F48" s="118">
        <v>0</v>
      </c>
      <c r="G48" s="118">
        <v>0</v>
      </c>
      <c r="H48" s="118">
        <v>17077</v>
      </c>
      <c r="I48" s="118">
        <v>0</v>
      </c>
      <c r="J48" s="118">
        <v>0</v>
      </c>
      <c r="K48" s="118">
        <v>0</v>
      </c>
      <c r="L48" s="118">
        <v>0</v>
      </c>
      <c r="M48" s="128" t="s">
        <v>20</v>
      </c>
      <c r="N48" s="327"/>
    </row>
    <row r="49" spans="1:14" s="70" customFormat="1" ht="13.5" customHeight="1" thickBot="1" x14ac:dyDescent="0.3">
      <c r="A49" s="328" t="s">
        <v>410</v>
      </c>
      <c r="B49" s="72" t="s">
        <v>14</v>
      </c>
      <c r="C49" s="246">
        <f t="shared" si="0"/>
        <v>1</v>
      </c>
      <c r="D49" s="112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1</v>
      </c>
      <c r="L49" s="112">
        <v>0</v>
      </c>
      <c r="M49" s="122" t="s">
        <v>15</v>
      </c>
      <c r="N49" s="329" t="s">
        <v>312</v>
      </c>
    </row>
    <row r="50" spans="1:14" s="70" customFormat="1" ht="13.5" customHeight="1" thickBot="1" x14ac:dyDescent="0.3">
      <c r="A50" s="328"/>
      <c r="B50" s="72" t="s">
        <v>17</v>
      </c>
      <c r="C50" s="246">
        <f t="shared" si="0"/>
        <v>102315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102315</v>
      </c>
      <c r="L50" s="112">
        <v>0</v>
      </c>
      <c r="M50" s="122" t="s">
        <v>18</v>
      </c>
      <c r="N50" s="329"/>
    </row>
    <row r="51" spans="1:14" s="70" customFormat="1" ht="13.5" customHeight="1" x14ac:dyDescent="0.25">
      <c r="A51" s="330"/>
      <c r="B51" s="85" t="s">
        <v>19</v>
      </c>
      <c r="C51" s="251">
        <f t="shared" si="0"/>
        <v>30695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30695</v>
      </c>
      <c r="L51" s="119">
        <v>0</v>
      </c>
      <c r="M51" s="123" t="s">
        <v>20</v>
      </c>
      <c r="N51" s="331"/>
    </row>
    <row r="52" spans="1:14" s="70" customFormat="1" ht="13.5" customHeight="1" thickBot="1" x14ac:dyDescent="0.3">
      <c r="A52" s="324" t="s">
        <v>28</v>
      </c>
      <c r="B52" s="69" t="s">
        <v>14</v>
      </c>
      <c r="C52" s="248">
        <f t="shared" si="0"/>
        <v>1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1</v>
      </c>
      <c r="M52" s="124" t="s">
        <v>15</v>
      </c>
      <c r="N52" s="326" t="s">
        <v>29</v>
      </c>
    </row>
    <row r="53" spans="1:14" s="70" customFormat="1" ht="13.5" customHeight="1" thickBot="1" x14ac:dyDescent="0.3">
      <c r="A53" s="325"/>
      <c r="B53" s="71" t="s">
        <v>17</v>
      </c>
      <c r="C53" s="249">
        <f t="shared" si="0"/>
        <v>160072</v>
      </c>
      <c r="D53" s="118">
        <v>0</v>
      </c>
      <c r="E53" s="118">
        <v>0</v>
      </c>
      <c r="F53" s="118">
        <v>0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160072</v>
      </c>
      <c r="M53" s="128" t="s">
        <v>18</v>
      </c>
      <c r="N53" s="327"/>
    </row>
    <row r="54" spans="1:14" s="70" customFormat="1" ht="13.5" customHeight="1" thickBot="1" x14ac:dyDescent="0.3">
      <c r="A54" s="325"/>
      <c r="B54" s="71" t="s">
        <v>19</v>
      </c>
      <c r="C54" s="249">
        <f t="shared" si="0"/>
        <v>95718</v>
      </c>
      <c r="D54" s="118">
        <v>0</v>
      </c>
      <c r="E54" s="118">
        <v>0</v>
      </c>
      <c r="F54" s="118">
        <v>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95718</v>
      </c>
      <c r="M54" s="128" t="s">
        <v>20</v>
      </c>
      <c r="N54" s="327"/>
    </row>
    <row r="55" spans="1:14" s="70" customFormat="1" ht="13.5" customHeight="1" thickBot="1" x14ac:dyDescent="0.3">
      <c r="A55" s="328" t="s">
        <v>294</v>
      </c>
      <c r="B55" s="72" t="s">
        <v>14</v>
      </c>
      <c r="C55" s="246">
        <f t="shared" si="0"/>
        <v>1</v>
      </c>
      <c r="D55" s="112">
        <v>0</v>
      </c>
      <c r="E55" s="112">
        <v>0</v>
      </c>
      <c r="F55" s="112">
        <v>0</v>
      </c>
      <c r="G55" s="112">
        <v>1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22" t="s">
        <v>15</v>
      </c>
      <c r="N55" s="329" t="s">
        <v>296</v>
      </c>
    </row>
    <row r="56" spans="1:14" s="70" customFormat="1" ht="13.5" customHeight="1" thickBot="1" x14ac:dyDescent="0.3">
      <c r="A56" s="328"/>
      <c r="B56" s="72" t="s">
        <v>17</v>
      </c>
      <c r="C56" s="246">
        <f t="shared" si="0"/>
        <v>242</v>
      </c>
      <c r="D56" s="112">
        <v>0</v>
      </c>
      <c r="E56" s="112">
        <v>0</v>
      </c>
      <c r="F56" s="112">
        <v>0</v>
      </c>
      <c r="G56" s="112">
        <v>242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22" t="s">
        <v>18</v>
      </c>
      <c r="N56" s="329"/>
    </row>
    <row r="57" spans="1:14" s="70" customFormat="1" ht="13.5" customHeight="1" thickBot="1" x14ac:dyDescent="0.3">
      <c r="A57" s="328"/>
      <c r="B57" s="72" t="s">
        <v>19</v>
      </c>
      <c r="C57" s="246">
        <f t="shared" si="0"/>
        <v>166</v>
      </c>
      <c r="D57" s="112">
        <v>0</v>
      </c>
      <c r="E57" s="112">
        <v>0</v>
      </c>
      <c r="F57" s="112">
        <v>0</v>
      </c>
      <c r="G57" s="112">
        <v>166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22" t="s">
        <v>20</v>
      </c>
      <c r="N57" s="329"/>
    </row>
    <row r="58" spans="1:14" s="70" customFormat="1" ht="13.5" customHeight="1" thickBot="1" x14ac:dyDescent="0.3">
      <c r="A58" s="324" t="s">
        <v>30</v>
      </c>
      <c r="B58" s="71" t="s">
        <v>14</v>
      </c>
      <c r="C58" s="249">
        <f t="shared" si="0"/>
        <v>20</v>
      </c>
      <c r="D58" s="118">
        <v>1</v>
      </c>
      <c r="E58" s="118">
        <v>0</v>
      </c>
      <c r="F58" s="118">
        <v>0</v>
      </c>
      <c r="G58" s="118">
        <v>0</v>
      </c>
      <c r="H58" s="118">
        <v>18</v>
      </c>
      <c r="I58" s="118">
        <v>1</v>
      </c>
      <c r="J58" s="118">
        <v>0</v>
      </c>
      <c r="K58" s="118">
        <v>0</v>
      </c>
      <c r="L58" s="118">
        <v>0</v>
      </c>
      <c r="M58" s="128" t="s">
        <v>15</v>
      </c>
      <c r="N58" s="326" t="s">
        <v>31</v>
      </c>
    </row>
    <row r="59" spans="1:14" s="70" customFormat="1" ht="13.5" customHeight="1" thickBot="1" x14ac:dyDescent="0.3">
      <c r="A59" s="325"/>
      <c r="B59" s="71" t="s">
        <v>17</v>
      </c>
      <c r="C59" s="249">
        <f t="shared" si="0"/>
        <v>789340</v>
      </c>
      <c r="D59" s="118">
        <v>2450</v>
      </c>
      <c r="E59" s="118">
        <v>0</v>
      </c>
      <c r="F59" s="118">
        <v>0</v>
      </c>
      <c r="G59" s="118">
        <v>0</v>
      </c>
      <c r="H59" s="118">
        <v>754581</v>
      </c>
      <c r="I59" s="118">
        <v>32309</v>
      </c>
      <c r="J59" s="118">
        <v>0</v>
      </c>
      <c r="K59" s="118">
        <v>0</v>
      </c>
      <c r="L59" s="118">
        <v>0</v>
      </c>
      <c r="M59" s="128" t="s">
        <v>18</v>
      </c>
      <c r="N59" s="327"/>
    </row>
    <row r="60" spans="1:14" s="70" customFormat="1" ht="13.5" customHeight="1" thickBot="1" x14ac:dyDescent="0.3">
      <c r="A60" s="325"/>
      <c r="B60" s="71" t="s">
        <v>19</v>
      </c>
      <c r="C60" s="249">
        <f t="shared" si="0"/>
        <v>453359</v>
      </c>
      <c r="D60" s="118">
        <v>2450</v>
      </c>
      <c r="E60" s="118">
        <v>0</v>
      </c>
      <c r="F60" s="118">
        <v>0</v>
      </c>
      <c r="G60" s="118">
        <v>0</v>
      </c>
      <c r="H60" s="118">
        <v>431451</v>
      </c>
      <c r="I60" s="118">
        <v>19458</v>
      </c>
      <c r="J60" s="118">
        <v>0</v>
      </c>
      <c r="K60" s="118">
        <v>0</v>
      </c>
      <c r="L60" s="118">
        <v>0</v>
      </c>
      <c r="M60" s="128" t="s">
        <v>20</v>
      </c>
      <c r="N60" s="327"/>
    </row>
    <row r="61" spans="1:14" s="70" customFormat="1" ht="13.5" customHeight="1" thickBot="1" x14ac:dyDescent="0.3">
      <c r="A61" s="328" t="s">
        <v>32</v>
      </c>
      <c r="B61" s="72" t="s">
        <v>14</v>
      </c>
      <c r="C61" s="246">
        <f t="shared" si="0"/>
        <v>575</v>
      </c>
      <c r="D61" s="112">
        <v>272</v>
      </c>
      <c r="E61" s="112">
        <v>0</v>
      </c>
      <c r="F61" s="112">
        <v>15</v>
      </c>
      <c r="G61" s="112">
        <v>0</v>
      </c>
      <c r="H61" s="112">
        <v>47</v>
      </c>
      <c r="I61" s="112">
        <v>73</v>
      </c>
      <c r="J61" s="112">
        <v>37</v>
      </c>
      <c r="K61" s="112">
        <v>11</v>
      </c>
      <c r="L61" s="112">
        <v>120</v>
      </c>
      <c r="M61" s="122" t="s">
        <v>15</v>
      </c>
      <c r="N61" s="329" t="s">
        <v>33</v>
      </c>
    </row>
    <row r="62" spans="1:14" s="70" customFormat="1" ht="13.5" customHeight="1" thickBot="1" x14ac:dyDescent="0.3">
      <c r="A62" s="328"/>
      <c r="B62" s="72" t="s">
        <v>17</v>
      </c>
      <c r="C62" s="246">
        <f t="shared" si="0"/>
        <v>9653466</v>
      </c>
      <c r="D62" s="112">
        <v>873641</v>
      </c>
      <c r="E62" s="112">
        <v>0</v>
      </c>
      <c r="F62" s="112">
        <v>784673</v>
      </c>
      <c r="G62" s="112">
        <v>0</v>
      </c>
      <c r="H62" s="112">
        <v>1493509</v>
      </c>
      <c r="I62" s="112">
        <v>1235717</v>
      </c>
      <c r="J62" s="112">
        <v>358357</v>
      </c>
      <c r="K62" s="112">
        <v>380190</v>
      </c>
      <c r="L62" s="112">
        <v>4527379</v>
      </c>
      <c r="M62" s="122" t="s">
        <v>18</v>
      </c>
      <c r="N62" s="329"/>
    </row>
    <row r="63" spans="1:14" s="70" customFormat="1" ht="13.5" customHeight="1" thickBot="1" x14ac:dyDescent="0.3">
      <c r="A63" s="328"/>
      <c r="B63" s="72" t="s">
        <v>19</v>
      </c>
      <c r="C63" s="246">
        <f t="shared" si="0"/>
        <v>4603437</v>
      </c>
      <c r="D63" s="112">
        <v>296767</v>
      </c>
      <c r="E63" s="112">
        <v>0</v>
      </c>
      <c r="F63" s="112">
        <v>266030</v>
      </c>
      <c r="G63" s="112">
        <v>0</v>
      </c>
      <c r="H63" s="112">
        <v>836783</v>
      </c>
      <c r="I63" s="112">
        <v>490398</v>
      </c>
      <c r="J63" s="112">
        <v>161339</v>
      </c>
      <c r="K63" s="112">
        <v>175558</v>
      </c>
      <c r="L63" s="112">
        <v>2376562</v>
      </c>
      <c r="M63" s="122" t="s">
        <v>20</v>
      </c>
      <c r="N63" s="329"/>
    </row>
    <row r="64" spans="1:14" s="70" customFormat="1" ht="13.5" customHeight="1" thickBot="1" x14ac:dyDescent="0.3">
      <c r="A64" s="324" t="s">
        <v>285</v>
      </c>
      <c r="B64" s="71" t="s">
        <v>14</v>
      </c>
      <c r="C64" s="249">
        <f t="shared" si="0"/>
        <v>5</v>
      </c>
      <c r="D64" s="118">
        <v>0</v>
      </c>
      <c r="E64" s="118">
        <v>0</v>
      </c>
      <c r="F64" s="118">
        <v>0</v>
      </c>
      <c r="G64" s="118">
        <v>4</v>
      </c>
      <c r="H64" s="118">
        <v>1</v>
      </c>
      <c r="I64" s="118">
        <v>0</v>
      </c>
      <c r="J64" s="118">
        <v>0</v>
      </c>
      <c r="K64" s="118">
        <v>0</v>
      </c>
      <c r="L64" s="118">
        <v>0</v>
      </c>
      <c r="M64" s="128" t="s">
        <v>15</v>
      </c>
      <c r="N64" s="326" t="s">
        <v>290</v>
      </c>
    </row>
    <row r="65" spans="1:14" s="70" customFormat="1" ht="13.5" customHeight="1" thickBot="1" x14ac:dyDescent="0.3">
      <c r="A65" s="325"/>
      <c r="B65" s="71" t="s">
        <v>17</v>
      </c>
      <c r="C65" s="249">
        <f t="shared" si="0"/>
        <v>29916</v>
      </c>
      <c r="D65" s="118">
        <v>0</v>
      </c>
      <c r="E65" s="118">
        <v>0</v>
      </c>
      <c r="F65" s="118">
        <v>0</v>
      </c>
      <c r="G65" s="118">
        <v>1745</v>
      </c>
      <c r="H65" s="118">
        <v>28171</v>
      </c>
      <c r="I65" s="118">
        <v>0</v>
      </c>
      <c r="J65" s="118">
        <v>0</v>
      </c>
      <c r="K65" s="118">
        <v>0</v>
      </c>
      <c r="L65" s="118">
        <v>0</v>
      </c>
      <c r="M65" s="128" t="s">
        <v>18</v>
      </c>
      <c r="N65" s="327"/>
    </row>
    <row r="66" spans="1:14" s="70" customFormat="1" ht="13.5" customHeight="1" thickBot="1" x14ac:dyDescent="0.3">
      <c r="A66" s="325"/>
      <c r="B66" s="71" t="s">
        <v>19</v>
      </c>
      <c r="C66" s="249">
        <f t="shared" si="0"/>
        <v>17401</v>
      </c>
      <c r="D66" s="118">
        <v>0</v>
      </c>
      <c r="E66" s="118">
        <v>0</v>
      </c>
      <c r="F66" s="118">
        <v>0</v>
      </c>
      <c r="G66" s="118">
        <v>1336</v>
      </c>
      <c r="H66" s="118">
        <v>16065</v>
      </c>
      <c r="I66" s="118">
        <v>0</v>
      </c>
      <c r="J66" s="118">
        <v>0</v>
      </c>
      <c r="K66" s="118">
        <v>0</v>
      </c>
      <c r="L66" s="118">
        <v>0</v>
      </c>
      <c r="M66" s="128" t="s">
        <v>20</v>
      </c>
      <c r="N66" s="327"/>
    </row>
    <row r="67" spans="1:14" s="70" customFormat="1" ht="13.5" customHeight="1" thickBot="1" x14ac:dyDescent="0.3">
      <c r="A67" s="328" t="s">
        <v>34</v>
      </c>
      <c r="B67" s="72" t="s">
        <v>14</v>
      </c>
      <c r="C67" s="246">
        <f t="shared" si="0"/>
        <v>28</v>
      </c>
      <c r="D67" s="112">
        <v>6</v>
      </c>
      <c r="E67" s="112">
        <v>0</v>
      </c>
      <c r="F67" s="112">
        <v>1</v>
      </c>
      <c r="G67" s="112">
        <v>1</v>
      </c>
      <c r="H67" s="112">
        <v>4</v>
      </c>
      <c r="I67" s="112">
        <v>0</v>
      </c>
      <c r="J67" s="112">
        <v>2</v>
      </c>
      <c r="K67" s="112">
        <v>1</v>
      </c>
      <c r="L67" s="112">
        <v>13</v>
      </c>
      <c r="M67" s="122" t="s">
        <v>15</v>
      </c>
      <c r="N67" s="329" t="s">
        <v>35</v>
      </c>
    </row>
    <row r="68" spans="1:14" s="70" customFormat="1" ht="13.5" customHeight="1" thickBot="1" x14ac:dyDescent="0.3">
      <c r="A68" s="328"/>
      <c r="B68" s="72" t="s">
        <v>17</v>
      </c>
      <c r="C68" s="246">
        <f t="shared" si="0"/>
        <v>1065717</v>
      </c>
      <c r="D68" s="112">
        <v>59598</v>
      </c>
      <c r="E68" s="112">
        <v>0</v>
      </c>
      <c r="F68" s="112">
        <v>53240</v>
      </c>
      <c r="G68" s="112">
        <v>432</v>
      </c>
      <c r="H68" s="112">
        <v>226926</v>
      </c>
      <c r="I68" s="112">
        <v>0</v>
      </c>
      <c r="J68" s="112">
        <v>43208</v>
      </c>
      <c r="K68" s="112">
        <v>44769</v>
      </c>
      <c r="L68" s="112">
        <v>637544</v>
      </c>
      <c r="M68" s="122" t="s">
        <v>18</v>
      </c>
      <c r="N68" s="329"/>
    </row>
    <row r="69" spans="1:14" s="70" customFormat="1" ht="13.5" customHeight="1" thickBot="1" x14ac:dyDescent="0.3">
      <c r="A69" s="328"/>
      <c r="B69" s="72" t="s">
        <v>19</v>
      </c>
      <c r="C69" s="246">
        <f t="shared" si="0"/>
        <v>552540</v>
      </c>
      <c r="D69" s="112">
        <v>17879</v>
      </c>
      <c r="E69" s="112">
        <v>0</v>
      </c>
      <c r="F69" s="112">
        <v>15972</v>
      </c>
      <c r="G69" s="112">
        <v>391</v>
      </c>
      <c r="H69" s="112">
        <v>131183</v>
      </c>
      <c r="I69" s="112">
        <v>0</v>
      </c>
      <c r="J69" s="112">
        <v>21611</v>
      </c>
      <c r="K69" s="112">
        <v>13430</v>
      </c>
      <c r="L69" s="112">
        <v>352074</v>
      </c>
      <c r="M69" s="122" t="s">
        <v>20</v>
      </c>
      <c r="N69" s="329"/>
    </row>
    <row r="70" spans="1:14" s="70" customFormat="1" ht="13.5" customHeight="1" thickBot="1" x14ac:dyDescent="0.3">
      <c r="A70" s="324" t="s">
        <v>36</v>
      </c>
      <c r="B70" s="71" t="s">
        <v>14</v>
      </c>
      <c r="C70" s="249">
        <f t="shared" si="0"/>
        <v>14</v>
      </c>
      <c r="D70" s="118">
        <v>0</v>
      </c>
      <c r="E70" s="118">
        <v>0</v>
      </c>
      <c r="F70" s="118">
        <v>0</v>
      </c>
      <c r="G70" s="118">
        <v>0</v>
      </c>
      <c r="H70" s="118">
        <v>9</v>
      </c>
      <c r="I70" s="118">
        <v>0</v>
      </c>
      <c r="J70" s="118">
        <v>3</v>
      </c>
      <c r="K70" s="118">
        <v>0</v>
      </c>
      <c r="L70" s="118">
        <v>2</v>
      </c>
      <c r="M70" s="128" t="s">
        <v>15</v>
      </c>
      <c r="N70" s="326" t="s">
        <v>37</v>
      </c>
    </row>
    <row r="71" spans="1:14" s="70" customFormat="1" ht="13.5" customHeight="1" thickBot="1" x14ac:dyDescent="0.3">
      <c r="A71" s="325"/>
      <c r="B71" s="71" t="s">
        <v>17</v>
      </c>
      <c r="C71" s="249">
        <f t="shared" si="0"/>
        <v>319650</v>
      </c>
      <c r="D71" s="118">
        <v>0</v>
      </c>
      <c r="E71" s="118">
        <v>0</v>
      </c>
      <c r="F71" s="118">
        <v>0</v>
      </c>
      <c r="G71" s="118">
        <v>0</v>
      </c>
      <c r="H71" s="118">
        <v>258386</v>
      </c>
      <c r="I71" s="118">
        <v>0</v>
      </c>
      <c r="J71" s="118">
        <v>29549</v>
      </c>
      <c r="K71" s="118">
        <v>0</v>
      </c>
      <c r="L71" s="118">
        <v>31715</v>
      </c>
      <c r="M71" s="128" t="s">
        <v>18</v>
      </c>
      <c r="N71" s="327"/>
    </row>
    <row r="72" spans="1:14" s="70" customFormat="1" ht="13.5" customHeight="1" thickBot="1" x14ac:dyDescent="0.3">
      <c r="A72" s="325"/>
      <c r="B72" s="71" t="s">
        <v>19</v>
      </c>
      <c r="C72" s="249">
        <f t="shared" si="0"/>
        <v>179435</v>
      </c>
      <c r="D72" s="118">
        <v>0</v>
      </c>
      <c r="E72" s="118">
        <v>0</v>
      </c>
      <c r="F72" s="118">
        <v>0</v>
      </c>
      <c r="G72" s="118">
        <v>0</v>
      </c>
      <c r="H72" s="118">
        <v>151260</v>
      </c>
      <c r="I72" s="118">
        <v>0</v>
      </c>
      <c r="J72" s="118">
        <v>12969</v>
      </c>
      <c r="K72" s="118">
        <v>0</v>
      </c>
      <c r="L72" s="118">
        <v>15206</v>
      </c>
      <c r="M72" s="128" t="s">
        <v>20</v>
      </c>
      <c r="N72" s="327"/>
    </row>
    <row r="73" spans="1:14" s="70" customFormat="1" ht="13.5" customHeight="1" thickBot="1" x14ac:dyDescent="0.3">
      <c r="A73" s="328" t="s">
        <v>38</v>
      </c>
      <c r="B73" s="72" t="s">
        <v>14</v>
      </c>
      <c r="C73" s="246">
        <f t="shared" si="0"/>
        <v>16</v>
      </c>
      <c r="D73" s="112">
        <v>0</v>
      </c>
      <c r="E73" s="112">
        <v>0</v>
      </c>
      <c r="F73" s="112">
        <v>0</v>
      </c>
      <c r="G73" s="112">
        <v>0</v>
      </c>
      <c r="H73" s="112">
        <v>10</v>
      </c>
      <c r="I73" s="112">
        <v>0</v>
      </c>
      <c r="J73" s="112">
        <v>0</v>
      </c>
      <c r="K73" s="112">
        <v>0</v>
      </c>
      <c r="L73" s="112">
        <v>6</v>
      </c>
      <c r="M73" s="122" t="s">
        <v>15</v>
      </c>
      <c r="N73" s="329" t="s">
        <v>39</v>
      </c>
    </row>
    <row r="74" spans="1:14" s="70" customFormat="1" ht="13.5" customHeight="1" thickBot="1" x14ac:dyDescent="0.3">
      <c r="A74" s="328"/>
      <c r="B74" s="72" t="s">
        <v>17</v>
      </c>
      <c r="C74" s="246">
        <f t="shared" si="0"/>
        <v>632634</v>
      </c>
      <c r="D74" s="112">
        <v>0</v>
      </c>
      <c r="E74" s="112">
        <v>0</v>
      </c>
      <c r="F74" s="112">
        <v>0</v>
      </c>
      <c r="G74" s="112">
        <v>0</v>
      </c>
      <c r="H74" s="112">
        <v>305269</v>
      </c>
      <c r="I74" s="112">
        <v>0</v>
      </c>
      <c r="J74" s="112">
        <v>0</v>
      </c>
      <c r="K74" s="112">
        <v>0</v>
      </c>
      <c r="L74" s="112">
        <v>327365</v>
      </c>
      <c r="M74" s="122" t="s">
        <v>18</v>
      </c>
      <c r="N74" s="329"/>
    </row>
    <row r="75" spans="1:14" s="70" customFormat="1" ht="13.5" customHeight="1" thickBot="1" x14ac:dyDescent="0.3">
      <c r="A75" s="328"/>
      <c r="B75" s="72" t="s">
        <v>19</v>
      </c>
      <c r="C75" s="246">
        <f t="shared" ref="C75:C138" si="1">L75+K75+J75+I75+H75+G75+F75+E75+D75</f>
        <v>355412</v>
      </c>
      <c r="D75" s="112">
        <v>0</v>
      </c>
      <c r="E75" s="112">
        <v>0</v>
      </c>
      <c r="F75" s="112">
        <v>0</v>
      </c>
      <c r="G75" s="112">
        <v>0</v>
      </c>
      <c r="H75" s="112">
        <v>187224</v>
      </c>
      <c r="I75" s="112">
        <v>0</v>
      </c>
      <c r="J75" s="112">
        <v>0</v>
      </c>
      <c r="K75" s="112">
        <v>0</v>
      </c>
      <c r="L75" s="112">
        <v>168188</v>
      </c>
      <c r="M75" s="122" t="s">
        <v>20</v>
      </c>
      <c r="N75" s="329"/>
    </row>
    <row r="76" spans="1:14" s="70" customFormat="1" ht="13.5" customHeight="1" thickBot="1" x14ac:dyDescent="0.3">
      <c r="A76" s="324" t="s">
        <v>40</v>
      </c>
      <c r="B76" s="71" t="s">
        <v>14</v>
      </c>
      <c r="C76" s="249">
        <f t="shared" si="1"/>
        <v>53</v>
      </c>
      <c r="D76" s="118">
        <v>1</v>
      </c>
      <c r="E76" s="118">
        <v>0</v>
      </c>
      <c r="F76" s="118">
        <v>0</v>
      </c>
      <c r="G76" s="118">
        <v>0</v>
      </c>
      <c r="H76" s="118">
        <v>47</v>
      </c>
      <c r="I76" s="118">
        <v>0</v>
      </c>
      <c r="J76" s="118">
        <v>3</v>
      </c>
      <c r="K76" s="118">
        <v>1</v>
      </c>
      <c r="L76" s="118">
        <v>1</v>
      </c>
      <c r="M76" s="128" t="s">
        <v>15</v>
      </c>
      <c r="N76" s="326" t="s">
        <v>41</v>
      </c>
    </row>
    <row r="77" spans="1:14" s="70" customFormat="1" ht="13.5" customHeight="1" thickBot="1" x14ac:dyDescent="0.3">
      <c r="A77" s="325"/>
      <c r="B77" s="71" t="s">
        <v>17</v>
      </c>
      <c r="C77" s="249">
        <f t="shared" si="1"/>
        <v>2131351</v>
      </c>
      <c r="D77" s="118">
        <v>144</v>
      </c>
      <c r="E77" s="118">
        <v>0</v>
      </c>
      <c r="F77" s="118">
        <v>0</v>
      </c>
      <c r="G77" s="118">
        <v>0</v>
      </c>
      <c r="H77" s="118">
        <v>1985035</v>
      </c>
      <c r="I77" s="118">
        <v>0</v>
      </c>
      <c r="J77" s="118">
        <v>79573</v>
      </c>
      <c r="K77" s="118">
        <v>24167</v>
      </c>
      <c r="L77" s="118">
        <v>42432</v>
      </c>
      <c r="M77" s="128" t="s">
        <v>18</v>
      </c>
      <c r="N77" s="327"/>
    </row>
    <row r="78" spans="1:14" s="70" customFormat="1" ht="13.5" customHeight="1" thickBot="1" x14ac:dyDescent="0.3">
      <c r="A78" s="325"/>
      <c r="B78" s="71" t="s">
        <v>19</v>
      </c>
      <c r="C78" s="249">
        <f t="shared" si="1"/>
        <v>1258485</v>
      </c>
      <c r="D78" s="118">
        <v>144</v>
      </c>
      <c r="E78" s="118">
        <v>0</v>
      </c>
      <c r="F78" s="118">
        <v>0</v>
      </c>
      <c r="G78" s="118">
        <v>0</v>
      </c>
      <c r="H78" s="118">
        <v>1184188</v>
      </c>
      <c r="I78" s="118">
        <v>0</v>
      </c>
      <c r="J78" s="118">
        <v>41618</v>
      </c>
      <c r="K78" s="118">
        <v>10714</v>
      </c>
      <c r="L78" s="118">
        <v>21821</v>
      </c>
      <c r="M78" s="128" t="s">
        <v>20</v>
      </c>
      <c r="N78" s="327"/>
    </row>
    <row r="79" spans="1:14" s="70" customFormat="1" ht="13.5" customHeight="1" thickBot="1" x14ac:dyDescent="0.3">
      <c r="A79" s="328" t="s">
        <v>42</v>
      </c>
      <c r="B79" s="72" t="s">
        <v>14</v>
      </c>
      <c r="C79" s="246">
        <f t="shared" si="1"/>
        <v>28</v>
      </c>
      <c r="D79" s="112">
        <v>2</v>
      </c>
      <c r="E79" s="112">
        <v>0</v>
      </c>
      <c r="F79" s="112">
        <v>6</v>
      </c>
      <c r="G79" s="112">
        <v>0</v>
      </c>
      <c r="H79" s="112">
        <v>5</v>
      </c>
      <c r="I79" s="112">
        <v>0</v>
      </c>
      <c r="J79" s="112">
        <v>2</v>
      </c>
      <c r="K79" s="112">
        <v>8</v>
      </c>
      <c r="L79" s="112">
        <v>5</v>
      </c>
      <c r="M79" s="122" t="s">
        <v>15</v>
      </c>
      <c r="N79" s="329" t="s">
        <v>43</v>
      </c>
    </row>
    <row r="80" spans="1:14" s="70" customFormat="1" ht="13.5" customHeight="1" thickBot="1" x14ac:dyDescent="0.3">
      <c r="A80" s="328"/>
      <c r="B80" s="72" t="s">
        <v>17</v>
      </c>
      <c r="C80" s="246">
        <f t="shared" si="1"/>
        <v>978373</v>
      </c>
      <c r="D80" s="112">
        <v>89099</v>
      </c>
      <c r="E80" s="112">
        <v>0</v>
      </c>
      <c r="F80" s="112">
        <v>341131</v>
      </c>
      <c r="G80" s="112">
        <v>0</v>
      </c>
      <c r="H80" s="112">
        <v>187599</v>
      </c>
      <c r="I80" s="112">
        <v>0</v>
      </c>
      <c r="J80" s="112">
        <v>23274</v>
      </c>
      <c r="K80" s="112">
        <v>177080</v>
      </c>
      <c r="L80" s="112">
        <v>160190</v>
      </c>
      <c r="M80" s="122" t="s">
        <v>18</v>
      </c>
      <c r="N80" s="329"/>
    </row>
    <row r="81" spans="1:14" s="70" customFormat="1" ht="12.75" customHeight="1" thickBot="1" x14ac:dyDescent="0.3">
      <c r="A81" s="328"/>
      <c r="B81" s="72" t="s">
        <v>19</v>
      </c>
      <c r="C81" s="246">
        <f t="shared" si="1"/>
        <v>404285</v>
      </c>
      <c r="D81" s="112">
        <v>26731</v>
      </c>
      <c r="E81" s="112">
        <v>0</v>
      </c>
      <c r="F81" s="112">
        <v>125448</v>
      </c>
      <c r="G81" s="112">
        <v>0</v>
      </c>
      <c r="H81" s="112">
        <v>106743</v>
      </c>
      <c r="I81" s="112">
        <v>0</v>
      </c>
      <c r="J81" s="112">
        <v>10864</v>
      </c>
      <c r="K81" s="112">
        <v>54832</v>
      </c>
      <c r="L81" s="112">
        <v>79667</v>
      </c>
      <c r="M81" s="122" t="s">
        <v>20</v>
      </c>
      <c r="N81" s="329"/>
    </row>
    <row r="82" spans="1:14" s="70" customFormat="1" ht="13.5" customHeight="1" thickBot="1" x14ac:dyDescent="0.3">
      <c r="A82" s="324" t="s">
        <v>276</v>
      </c>
      <c r="B82" s="69" t="s">
        <v>14</v>
      </c>
      <c r="C82" s="248">
        <f t="shared" si="1"/>
        <v>1</v>
      </c>
      <c r="D82" s="113">
        <v>0</v>
      </c>
      <c r="E82" s="113">
        <v>0</v>
      </c>
      <c r="F82" s="113">
        <v>0</v>
      </c>
      <c r="G82" s="113">
        <v>0</v>
      </c>
      <c r="H82" s="113">
        <v>1</v>
      </c>
      <c r="I82" s="113">
        <v>0</v>
      </c>
      <c r="J82" s="113">
        <v>0</v>
      </c>
      <c r="K82" s="113">
        <v>0</v>
      </c>
      <c r="L82" s="113">
        <v>0</v>
      </c>
      <c r="M82" s="124" t="s">
        <v>15</v>
      </c>
      <c r="N82" s="326" t="s">
        <v>279</v>
      </c>
    </row>
    <row r="83" spans="1:14" s="70" customFormat="1" ht="13.5" customHeight="1" thickBot="1" x14ac:dyDescent="0.3">
      <c r="A83" s="325"/>
      <c r="B83" s="71" t="s">
        <v>17</v>
      </c>
      <c r="C83" s="249">
        <f t="shared" si="1"/>
        <v>28171</v>
      </c>
      <c r="D83" s="118">
        <v>0</v>
      </c>
      <c r="E83" s="118">
        <v>0</v>
      </c>
      <c r="F83" s="118">
        <v>0</v>
      </c>
      <c r="G83" s="118">
        <v>0</v>
      </c>
      <c r="H83" s="118">
        <v>28171</v>
      </c>
      <c r="I83" s="118">
        <v>0</v>
      </c>
      <c r="J83" s="118">
        <v>0</v>
      </c>
      <c r="K83" s="118">
        <v>0</v>
      </c>
      <c r="L83" s="118">
        <v>0</v>
      </c>
      <c r="M83" s="128" t="s">
        <v>18</v>
      </c>
      <c r="N83" s="327"/>
    </row>
    <row r="84" spans="1:14" s="70" customFormat="1" ht="13.5" customHeight="1" thickBot="1" x14ac:dyDescent="0.3">
      <c r="A84" s="325"/>
      <c r="B84" s="71" t="s">
        <v>19</v>
      </c>
      <c r="C84" s="249">
        <f t="shared" si="1"/>
        <v>16065</v>
      </c>
      <c r="D84" s="118">
        <v>0</v>
      </c>
      <c r="E84" s="118">
        <v>0</v>
      </c>
      <c r="F84" s="118">
        <v>0</v>
      </c>
      <c r="G84" s="118">
        <v>0</v>
      </c>
      <c r="H84" s="118">
        <v>16065</v>
      </c>
      <c r="I84" s="118">
        <v>0</v>
      </c>
      <c r="J84" s="118">
        <v>0</v>
      </c>
      <c r="K84" s="118">
        <v>0</v>
      </c>
      <c r="L84" s="118">
        <v>0</v>
      </c>
      <c r="M84" s="128" t="s">
        <v>20</v>
      </c>
      <c r="N84" s="327"/>
    </row>
    <row r="85" spans="1:14" s="70" customFormat="1" ht="13.5" customHeight="1" thickBot="1" x14ac:dyDescent="0.3">
      <c r="A85" s="328" t="s">
        <v>345</v>
      </c>
      <c r="B85" s="72" t="s">
        <v>14</v>
      </c>
      <c r="C85" s="246">
        <f t="shared" si="1"/>
        <v>1</v>
      </c>
      <c r="D85" s="112">
        <v>0</v>
      </c>
      <c r="E85" s="112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1</v>
      </c>
      <c r="K85" s="112">
        <v>0</v>
      </c>
      <c r="L85" s="112">
        <v>0</v>
      </c>
      <c r="M85" s="122" t="s">
        <v>15</v>
      </c>
      <c r="N85" s="329" t="s">
        <v>338</v>
      </c>
    </row>
    <row r="86" spans="1:14" s="70" customFormat="1" ht="13.5" customHeight="1" thickBot="1" x14ac:dyDescent="0.3">
      <c r="A86" s="328"/>
      <c r="B86" s="72" t="s">
        <v>17</v>
      </c>
      <c r="C86" s="246">
        <f t="shared" si="1"/>
        <v>2409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2409</v>
      </c>
      <c r="K86" s="112">
        <v>0</v>
      </c>
      <c r="L86" s="112">
        <v>0</v>
      </c>
      <c r="M86" s="122" t="s">
        <v>18</v>
      </c>
      <c r="N86" s="329"/>
    </row>
    <row r="87" spans="1:14" s="70" customFormat="1" ht="13.5" customHeight="1" thickBot="1" x14ac:dyDescent="0.3">
      <c r="A87" s="328"/>
      <c r="B87" s="72" t="s">
        <v>19</v>
      </c>
      <c r="C87" s="246">
        <f t="shared" si="1"/>
        <v>1373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1373</v>
      </c>
      <c r="K87" s="112">
        <v>0</v>
      </c>
      <c r="L87" s="112">
        <v>0</v>
      </c>
      <c r="M87" s="122" t="s">
        <v>20</v>
      </c>
      <c r="N87" s="329"/>
    </row>
    <row r="88" spans="1:14" s="70" customFormat="1" ht="13.5" customHeight="1" thickBot="1" x14ac:dyDescent="0.3">
      <c r="A88" s="324" t="s">
        <v>44</v>
      </c>
      <c r="B88" s="71" t="s">
        <v>14</v>
      </c>
      <c r="C88" s="249">
        <f t="shared" si="1"/>
        <v>55</v>
      </c>
      <c r="D88" s="118">
        <v>41</v>
      </c>
      <c r="E88" s="118">
        <v>0</v>
      </c>
      <c r="F88" s="118">
        <v>0</v>
      </c>
      <c r="G88" s="118">
        <v>0</v>
      </c>
      <c r="H88" s="118">
        <v>3</v>
      </c>
      <c r="I88" s="118">
        <v>0</v>
      </c>
      <c r="J88" s="118">
        <v>5</v>
      </c>
      <c r="K88" s="118">
        <v>0</v>
      </c>
      <c r="L88" s="118">
        <v>6</v>
      </c>
      <c r="M88" s="128" t="s">
        <v>15</v>
      </c>
      <c r="N88" s="326" t="s">
        <v>45</v>
      </c>
    </row>
    <row r="89" spans="1:14" s="70" customFormat="1" ht="13.5" customHeight="1" thickBot="1" x14ac:dyDescent="0.3">
      <c r="A89" s="325"/>
      <c r="B89" s="71" t="s">
        <v>17</v>
      </c>
      <c r="C89" s="249">
        <f t="shared" si="1"/>
        <v>356293</v>
      </c>
      <c r="D89" s="118">
        <v>119938</v>
      </c>
      <c r="E89" s="118">
        <v>0</v>
      </c>
      <c r="F89" s="118">
        <v>0</v>
      </c>
      <c r="G89" s="118">
        <v>0</v>
      </c>
      <c r="H89" s="118">
        <v>13053</v>
      </c>
      <c r="I89" s="118">
        <v>0</v>
      </c>
      <c r="J89" s="118">
        <v>20738</v>
      </c>
      <c r="K89" s="118">
        <v>0</v>
      </c>
      <c r="L89" s="118">
        <v>202564</v>
      </c>
      <c r="M89" s="128" t="s">
        <v>18</v>
      </c>
      <c r="N89" s="327"/>
    </row>
    <row r="90" spans="1:14" s="70" customFormat="1" ht="13.5" customHeight="1" thickBot="1" x14ac:dyDescent="0.3">
      <c r="A90" s="325"/>
      <c r="B90" s="71" t="s">
        <v>19</v>
      </c>
      <c r="C90" s="249">
        <f t="shared" si="1"/>
        <v>162775</v>
      </c>
      <c r="D90" s="118">
        <v>34876</v>
      </c>
      <c r="E90" s="118">
        <v>0</v>
      </c>
      <c r="F90" s="118">
        <v>0</v>
      </c>
      <c r="G90" s="118">
        <v>0</v>
      </c>
      <c r="H90" s="118">
        <v>3915</v>
      </c>
      <c r="I90" s="118">
        <v>0</v>
      </c>
      <c r="J90" s="118">
        <v>6240</v>
      </c>
      <c r="K90" s="118">
        <v>0</v>
      </c>
      <c r="L90" s="118">
        <v>117744</v>
      </c>
      <c r="M90" s="128" t="s">
        <v>20</v>
      </c>
      <c r="N90" s="327"/>
    </row>
    <row r="91" spans="1:14" s="70" customFormat="1" ht="13.5" customHeight="1" thickBot="1" x14ac:dyDescent="0.3">
      <c r="A91" s="328" t="s">
        <v>83</v>
      </c>
      <c r="B91" s="72" t="s">
        <v>14</v>
      </c>
      <c r="C91" s="246">
        <f t="shared" si="1"/>
        <v>259</v>
      </c>
      <c r="D91" s="112">
        <v>5</v>
      </c>
      <c r="E91" s="112">
        <v>0</v>
      </c>
      <c r="F91" s="112">
        <v>0</v>
      </c>
      <c r="G91" s="112">
        <v>169</v>
      </c>
      <c r="H91" s="112">
        <v>13</v>
      </c>
      <c r="I91" s="112">
        <v>7</v>
      </c>
      <c r="J91" s="112">
        <v>3</v>
      </c>
      <c r="K91" s="112">
        <v>8</v>
      </c>
      <c r="L91" s="112">
        <v>54</v>
      </c>
      <c r="M91" s="122" t="s">
        <v>15</v>
      </c>
      <c r="N91" s="329" t="s">
        <v>84</v>
      </c>
    </row>
    <row r="92" spans="1:14" s="70" customFormat="1" ht="13.5" customHeight="1" thickBot="1" x14ac:dyDescent="0.3">
      <c r="A92" s="328"/>
      <c r="B92" s="72" t="s">
        <v>17</v>
      </c>
      <c r="C92" s="246">
        <f t="shared" si="1"/>
        <v>1686572</v>
      </c>
      <c r="D92" s="112">
        <v>48451</v>
      </c>
      <c r="E92" s="112">
        <v>0</v>
      </c>
      <c r="F92" s="112">
        <v>0</v>
      </c>
      <c r="G92" s="112">
        <v>82745</v>
      </c>
      <c r="H92" s="112">
        <v>427189</v>
      </c>
      <c r="I92" s="112">
        <v>121601</v>
      </c>
      <c r="J92" s="112">
        <v>43763</v>
      </c>
      <c r="K92" s="112">
        <v>306695</v>
      </c>
      <c r="L92" s="112">
        <v>656128</v>
      </c>
      <c r="M92" s="122" t="s">
        <v>18</v>
      </c>
      <c r="N92" s="329"/>
    </row>
    <row r="93" spans="1:14" s="70" customFormat="1" ht="13.5" customHeight="1" x14ac:dyDescent="0.25">
      <c r="A93" s="330"/>
      <c r="B93" s="85" t="s">
        <v>19</v>
      </c>
      <c r="C93" s="251">
        <f t="shared" si="1"/>
        <v>830016</v>
      </c>
      <c r="D93" s="119">
        <v>14533</v>
      </c>
      <c r="E93" s="119">
        <v>0</v>
      </c>
      <c r="F93" s="119">
        <v>0</v>
      </c>
      <c r="G93" s="119">
        <v>64478</v>
      </c>
      <c r="H93" s="119">
        <v>245885</v>
      </c>
      <c r="I93" s="119">
        <v>65561</v>
      </c>
      <c r="J93" s="119">
        <v>22534</v>
      </c>
      <c r="K93" s="119">
        <v>106711</v>
      </c>
      <c r="L93" s="119">
        <v>310314</v>
      </c>
      <c r="M93" s="123" t="s">
        <v>20</v>
      </c>
      <c r="N93" s="331"/>
    </row>
    <row r="94" spans="1:14" s="70" customFormat="1" ht="13.5" customHeight="1" thickBot="1" x14ac:dyDescent="0.3">
      <c r="A94" s="324" t="s">
        <v>46</v>
      </c>
      <c r="B94" s="69" t="s">
        <v>14</v>
      </c>
      <c r="C94" s="248">
        <f t="shared" si="1"/>
        <v>149</v>
      </c>
      <c r="D94" s="113">
        <v>3</v>
      </c>
      <c r="E94" s="113">
        <v>0</v>
      </c>
      <c r="F94" s="113">
        <v>0</v>
      </c>
      <c r="G94" s="113">
        <v>0</v>
      </c>
      <c r="H94" s="113">
        <v>46</v>
      </c>
      <c r="I94" s="113">
        <v>0</v>
      </c>
      <c r="J94" s="113">
        <v>36</v>
      </c>
      <c r="K94" s="113">
        <v>6</v>
      </c>
      <c r="L94" s="113">
        <v>58</v>
      </c>
      <c r="M94" s="124" t="s">
        <v>15</v>
      </c>
      <c r="N94" s="326" t="s">
        <v>47</v>
      </c>
    </row>
    <row r="95" spans="1:14" s="70" customFormat="1" ht="13.5" customHeight="1" thickBot="1" x14ac:dyDescent="0.3">
      <c r="A95" s="325"/>
      <c r="B95" s="71" t="s">
        <v>17</v>
      </c>
      <c r="C95" s="249">
        <f t="shared" si="1"/>
        <v>6177810</v>
      </c>
      <c r="D95" s="118">
        <v>142703</v>
      </c>
      <c r="E95" s="118">
        <v>0</v>
      </c>
      <c r="F95" s="118">
        <v>0</v>
      </c>
      <c r="G95" s="118">
        <v>0</v>
      </c>
      <c r="H95" s="118">
        <v>1198888</v>
      </c>
      <c r="I95" s="118">
        <v>0</v>
      </c>
      <c r="J95" s="118">
        <v>423113</v>
      </c>
      <c r="K95" s="118">
        <v>322288</v>
      </c>
      <c r="L95" s="118">
        <v>4090818</v>
      </c>
      <c r="M95" s="128" t="s">
        <v>18</v>
      </c>
      <c r="N95" s="327"/>
    </row>
    <row r="96" spans="1:14" s="70" customFormat="1" ht="13.5" customHeight="1" thickBot="1" x14ac:dyDescent="0.3">
      <c r="A96" s="325"/>
      <c r="B96" s="71" t="s">
        <v>19</v>
      </c>
      <c r="C96" s="249">
        <f t="shared" si="1"/>
        <v>3558901</v>
      </c>
      <c r="D96" s="118">
        <v>49977</v>
      </c>
      <c r="E96" s="118">
        <v>0</v>
      </c>
      <c r="F96" s="118">
        <v>0</v>
      </c>
      <c r="G96" s="118">
        <v>0</v>
      </c>
      <c r="H96" s="118">
        <v>678717</v>
      </c>
      <c r="I96" s="118">
        <v>0</v>
      </c>
      <c r="J96" s="118">
        <v>205520</v>
      </c>
      <c r="K96" s="118">
        <v>136997</v>
      </c>
      <c r="L96" s="118">
        <v>2487690</v>
      </c>
      <c r="M96" s="128" t="s">
        <v>20</v>
      </c>
      <c r="N96" s="327"/>
    </row>
    <row r="97" spans="1:14" s="70" customFormat="1" ht="13.5" customHeight="1" thickBot="1" x14ac:dyDescent="0.3">
      <c r="A97" s="328" t="s">
        <v>48</v>
      </c>
      <c r="B97" s="72" t="s">
        <v>14</v>
      </c>
      <c r="C97" s="246">
        <f t="shared" si="1"/>
        <v>100</v>
      </c>
      <c r="D97" s="112">
        <v>1</v>
      </c>
      <c r="E97" s="112">
        <v>0</v>
      </c>
      <c r="F97" s="112">
        <v>14</v>
      </c>
      <c r="G97" s="112">
        <v>0</v>
      </c>
      <c r="H97" s="112">
        <v>1</v>
      </c>
      <c r="I97" s="112">
        <v>0</v>
      </c>
      <c r="J97" s="112">
        <v>1</v>
      </c>
      <c r="K97" s="112">
        <v>51</v>
      </c>
      <c r="L97" s="112">
        <v>32</v>
      </c>
      <c r="M97" s="122" t="s">
        <v>15</v>
      </c>
      <c r="N97" s="329" t="s">
        <v>49</v>
      </c>
    </row>
    <row r="98" spans="1:14" s="70" customFormat="1" ht="13.5" customHeight="1" thickBot="1" x14ac:dyDescent="0.3">
      <c r="A98" s="328"/>
      <c r="B98" s="72" t="s">
        <v>17</v>
      </c>
      <c r="C98" s="246">
        <f t="shared" si="1"/>
        <v>11868904</v>
      </c>
      <c r="D98" s="112">
        <v>75026</v>
      </c>
      <c r="E98" s="112">
        <v>0</v>
      </c>
      <c r="F98" s="112">
        <v>883348</v>
      </c>
      <c r="G98" s="112">
        <v>0</v>
      </c>
      <c r="H98" s="112">
        <v>159903</v>
      </c>
      <c r="I98" s="112">
        <v>0</v>
      </c>
      <c r="J98" s="112">
        <v>4419</v>
      </c>
      <c r="K98" s="112">
        <v>5696686</v>
      </c>
      <c r="L98" s="112">
        <v>5049522</v>
      </c>
      <c r="M98" s="122" t="s">
        <v>18</v>
      </c>
      <c r="N98" s="329"/>
    </row>
    <row r="99" spans="1:14" s="70" customFormat="1" ht="13.5" customHeight="1" thickBot="1" x14ac:dyDescent="0.3">
      <c r="A99" s="328"/>
      <c r="B99" s="72" t="s">
        <v>19</v>
      </c>
      <c r="C99" s="246">
        <f t="shared" si="1"/>
        <v>5386362</v>
      </c>
      <c r="D99" s="112">
        <v>23939</v>
      </c>
      <c r="E99" s="112">
        <v>0</v>
      </c>
      <c r="F99" s="112">
        <v>266763</v>
      </c>
      <c r="G99" s="112">
        <v>0</v>
      </c>
      <c r="H99" s="112">
        <v>99266</v>
      </c>
      <c r="I99" s="112">
        <v>0</v>
      </c>
      <c r="J99" s="112">
        <v>2460</v>
      </c>
      <c r="K99" s="112">
        <v>1821657</v>
      </c>
      <c r="L99" s="112">
        <v>3172277</v>
      </c>
      <c r="M99" s="122" t="s">
        <v>20</v>
      </c>
      <c r="N99" s="329"/>
    </row>
    <row r="100" spans="1:14" s="70" customFormat="1" ht="13.5" customHeight="1" thickBot="1" x14ac:dyDescent="0.3">
      <c r="A100" s="324" t="s">
        <v>317</v>
      </c>
      <c r="B100" s="71" t="s">
        <v>14</v>
      </c>
      <c r="C100" s="249">
        <f t="shared" si="1"/>
        <v>11</v>
      </c>
      <c r="D100" s="118">
        <v>0</v>
      </c>
      <c r="E100" s="118">
        <v>0</v>
      </c>
      <c r="F100" s="118">
        <v>0</v>
      </c>
      <c r="G100" s="118">
        <v>0</v>
      </c>
      <c r="H100" s="118">
        <v>0</v>
      </c>
      <c r="I100" s="118">
        <v>0</v>
      </c>
      <c r="J100" s="118">
        <v>0</v>
      </c>
      <c r="K100" s="118">
        <v>0</v>
      </c>
      <c r="L100" s="118">
        <v>11</v>
      </c>
      <c r="M100" s="128" t="s">
        <v>15</v>
      </c>
      <c r="N100" s="326" t="s">
        <v>316</v>
      </c>
    </row>
    <row r="101" spans="1:14" s="70" customFormat="1" ht="13.5" customHeight="1" thickBot="1" x14ac:dyDescent="0.3">
      <c r="A101" s="325"/>
      <c r="B101" s="71" t="s">
        <v>17</v>
      </c>
      <c r="C101" s="249">
        <f t="shared" si="1"/>
        <v>295097</v>
      </c>
      <c r="D101" s="118">
        <v>0</v>
      </c>
      <c r="E101" s="118">
        <v>0</v>
      </c>
      <c r="F101" s="118">
        <v>0</v>
      </c>
      <c r="G101" s="118">
        <v>0</v>
      </c>
      <c r="H101" s="118">
        <v>0</v>
      </c>
      <c r="I101" s="118">
        <v>0</v>
      </c>
      <c r="J101" s="118">
        <v>0</v>
      </c>
      <c r="K101" s="118">
        <v>0</v>
      </c>
      <c r="L101" s="118">
        <v>295097</v>
      </c>
      <c r="M101" s="128" t="s">
        <v>18</v>
      </c>
      <c r="N101" s="327"/>
    </row>
    <row r="102" spans="1:14" s="70" customFormat="1" ht="13.5" customHeight="1" thickBot="1" x14ac:dyDescent="0.3">
      <c r="A102" s="325"/>
      <c r="B102" s="71" t="s">
        <v>19</v>
      </c>
      <c r="C102" s="249">
        <f t="shared" si="1"/>
        <v>124685</v>
      </c>
      <c r="D102" s="118">
        <v>0</v>
      </c>
      <c r="E102" s="118">
        <v>0</v>
      </c>
      <c r="F102" s="118">
        <v>0</v>
      </c>
      <c r="G102" s="118">
        <v>0</v>
      </c>
      <c r="H102" s="118">
        <v>0</v>
      </c>
      <c r="I102" s="118">
        <v>0</v>
      </c>
      <c r="J102" s="118">
        <v>0</v>
      </c>
      <c r="K102" s="118">
        <v>0</v>
      </c>
      <c r="L102" s="118">
        <v>124685</v>
      </c>
      <c r="M102" s="128" t="s">
        <v>20</v>
      </c>
      <c r="N102" s="327"/>
    </row>
    <row r="103" spans="1:14" s="70" customFormat="1" ht="13.5" customHeight="1" thickBot="1" x14ac:dyDescent="0.3">
      <c r="A103" s="328" t="s">
        <v>126</v>
      </c>
      <c r="B103" s="72" t="s">
        <v>14</v>
      </c>
      <c r="C103" s="246">
        <f t="shared" si="1"/>
        <v>46</v>
      </c>
      <c r="D103" s="112">
        <v>2</v>
      </c>
      <c r="E103" s="112">
        <v>0</v>
      </c>
      <c r="F103" s="112">
        <v>0</v>
      </c>
      <c r="G103" s="112">
        <v>0</v>
      </c>
      <c r="H103" s="112">
        <v>1</v>
      </c>
      <c r="I103" s="112">
        <v>0</v>
      </c>
      <c r="J103" s="112">
        <v>43</v>
      </c>
      <c r="K103" s="112">
        <v>0</v>
      </c>
      <c r="L103" s="112">
        <v>0</v>
      </c>
      <c r="M103" s="122" t="s">
        <v>15</v>
      </c>
      <c r="N103" s="329" t="s">
        <v>127</v>
      </c>
    </row>
    <row r="104" spans="1:14" s="70" customFormat="1" ht="13.5" customHeight="1" thickBot="1" x14ac:dyDescent="0.3">
      <c r="A104" s="328"/>
      <c r="B104" s="72" t="s">
        <v>17</v>
      </c>
      <c r="C104" s="246">
        <f t="shared" si="1"/>
        <v>151681</v>
      </c>
      <c r="D104" s="112">
        <v>6247</v>
      </c>
      <c r="E104" s="112">
        <v>0</v>
      </c>
      <c r="F104" s="112">
        <v>0</v>
      </c>
      <c r="G104" s="112">
        <v>0</v>
      </c>
      <c r="H104" s="112">
        <v>4949</v>
      </c>
      <c r="I104" s="112">
        <v>0</v>
      </c>
      <c r="J104" s="112">
        <v>140485</v>
      </c>
      <c r="K104" s="112">
        <v>0</v>
      </c>
      <c r="L104" s="112">
        <v>0</v>
      </c>
      <c r="M104" s="122" t="s">
        <v>18</v>
      </c>
      <c r="N104" s="329"/>
    </row>
    <row r="105" spans="1:14" s="70" customFormat="1" ht="13.5" customHeight="1" thickBot="1" x14ac:dyDescent="0.3">
      <c r="A105" s="328"/>
      <c r="B105" s="72" t="s">
        <v>19</v>
      </c>
      <c r="C105" s="246">
        <f t="shared" si="1"/>
        <v>84958</v>
      </c>
      <c r="D105" s="112">
        <v>3300</v>
      </c>
      <c r="E105" s="112">
        <v>0</v>
      </c>
      <c r="F105" s="112">
        <v>0</v>
      </c>
      <c r="G105" s="112">
        <v>0</v>
      </c>
      <c r="H105" s="112">
        <v>4908</v>
      </c>
      <c r="I105" s="112">
        <v>0</v>
      </c>
      <c r="J105" s="112">
        <v>76750</v>
      </c>
      <c r="K105" s="112">
        <v>0</v>
      </c>
      <c r="L105" s="112">
        <v>0</v>
      </c>
      <c r="M105" s="122" t="s">
        <v>20</v>
      </c>
      <c r="N105" s="329"/>
    </row>
    <row r="106" spans="1:14" s="70" customFormat="1" ht="13.5" customHeight="1" thickBot="1" x14ac:dyDescent="0.3">
      <c r="A106" s="324" t="s">
        <v>219</v>
      </c>
      <c r="B106" s="71" t="s">
        <v>14</v>
      </c>
      <c r="C106" s="249">
        <f t="shared" si="1"/>
        <v>2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2</v>
      </c>
      <c r="K106" s="118">
        <v>0</v>
      </c>
      <c r="L106" s="118">
        <v>0</v>
      </c>
      <c r="M106" s="128" t="s">
        <v>15</v>
      </c>
      <c r="N106" s="326" t="s">
        <v>220</v>
      </c>
    </row>
    <row r="107" spans="1:14" s="70" customFormat="1" ht="13.5" customHeight="1" thickBot="1" x14ac:dyDescent="0.3">
      <c r="A107" s="325"/>
      <c r="B107" s="71" t="s">
        <v>17</v>
      </c>
      <c r="C107" s="249">
        <f t="shared" si="1"/>
        <v>5760</v>
      </c>
      <c r="D107" s="118">
        <v>0</v>
      </c>
      <c r="E107" s="118">
        <v>0</v>
      </c>
      <c r="F107" s="118">
        <v>0</v>
      </c>
      <c r="G107" s="118">
        <v>0</v>
      </c>
      <c r="H107" s="118">
        <v>0</v>
      </c>
      <c r="I107" s="118">
        <v>0</v>
      </c>
      <c r="J107" s="118">
        <v>5760</v>
      </c>
      <c r="K107" s="118">
        <v>0</v>
      </c>
      <c r="L107" s="118">
        <v>0</v>
      </c>
      <c r="M107" s="128" t="s">
        <v>18</v>
      </c>
      <c r="N107" s="327"/>
    </row>
    <row r="108" spans="1:14" s="70" customFormat="1" ht="13.5" customHeight="1" thickBot="1" x14ac:dyDescent="0.3">
      <c r="A108" s="325"/>
      <c r="B108" s="71" t="s">
        <v>19</v>
      </c>
      <c r="C108" s="249">
        <f t="shared" si="1"/>
        <v>3016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3016</v>
      </c>
      <c r="K108" s="118">
        <v>0</v>
      </c>
      <c r="L108" s="118">
        <v>0</v>
      </c>
      <c r="M108" s="128" t="s">
        <v>20</v>
      </c>
      <c r="N108" s="327"/>
    </row>
    <row r="109" spans="1:14" s="70" customFormat="1" ht="13.5" customHeight="1" thickBot="1" x14ac:dyDescent="0.3">
      <c r="A109" s="328" t="s">
        <v>363</v>
      </c>
      <c r="B109" s="72" t="s">
        <v>14</v>
      </c>
      <c r="C109" s="246">
        <f t="shared" si="1"/>
        <v>2</v>
      </c>
      <c r="D109" s="112">
        <v>0</v>
      </c>
      <c r="E109" s="112">
        <v>0</v>
      </c>
      <c r="F109" s="112">
        <v>0</v>
      </c>
      <c r="G109" s="112">
        <v>0</v>
      </c>
      <c r="H109" s="112">
        <v>0</v>
      </c>
      <c r="I109" s="112">
        <v>2</v>
      </c>
      <c r="J109" s="112">
        <v>0</v>
      </c>
      <c r="K109" s="112">
        <v>0</v>
      </c>
      <c r="L109" s="112">
        <v>0</v>
      </c>
      <c r="M109" s="122" t="s">
        <v>15</v>
      </c>
      <c r="N109" s="329" t="s">
        <v>408</v>
      </c>
    </row>
    <row r="110" spans="1:14" s="70" customFormat="1" ht="13.5" customHeight="1" thickBot="1" x14ac:dyDescent="0.3">
      <c r="A110" s="328"/>
      <c r="B110" s="72" t="s">
        <v>17</v>
      </c>
      <c r="C110" s="246">
        <f t="shared" si="1"/>
        <v>36716</v>
      </c>
      <c r="D110" s="112">
        <v>0</v>
      </c>
      <c r="E110" s="112">
        <v>0</v>
      </c>
      <c r="F110" s="112">
        <v>0</v>
      </c>
      <c r="G110" s="112">
        <v>0</v>
      </c>
      <c r="H110" s="112">
        <v>0</v>
      </c>
      <c r="I110" s="112">
        <v>36716</v>
      </c>
      <c r="J110" s="112">
        <v>0</v>
      </c>
      <c r="K110" s="112">
        <v>0</v>
      </c>
      <c r="L110" s="112">
        <v>0</v>
      </c>
      <c r="M110" s="122" t="s">
        <v>18</v>
      </c>
      <c r="N110" s="329"/>
    </row>
    <row r="111" spans="1:14" s="70" customFormat="1" ht="13.5" customHeight="1" thickBot="1" x14ac:dyDescent="0.3">
      <c r="A111" s="328"/>
      <c r="B111" s="72" t="s">
        <v>19</v>
      </c>
      <c r="C111" s="246">
        <f t="shared" si="1"/>
        <v>20668</v>
      </c>
      <c r="D111" s="112">
        <v>0</v>
      </c>
      <c r="E111" s="112">
        <v>0</v>
      </c>
      <c r="F111" s="112">
        <v>0</v>
      </c>
      <c r="G111" s="112">
        <v>0</v>
      </c>
      <c r="H111" s="112">
        <v>0</v>
      </c>
      <c r="I111" s="112">
        <v>20668</v>
      </c>
      <c r="J111" s="112">
        <v>0</v>
      </c>
      <c r="K111" s="112">
        <v>0</v>
      </c>
      <c r="L111" s="112">
        <v>0</v>
      </c>
      <c r="M111" s="122" t="s">
        <v>20</v>
      </c>
      <c r="N111" s="329"/>
    </row>
    <row r="112" spans="1:14" s="70" customFormat="1" ht="13.5" customHeight="1" thickBot="1" x14ac:dyDescent="0.3">
      <c r="A112" s="324" t="s">
        <v>286</v>
      </c>
      <c r="B112" s="71" t="s">
        <v>14</v>
      </c>
      <c r="C112" s="249">
        <f t="shared" si="1"/>
        <v>2</v>
      </c>
      <c r="D112" s="118">
        <v>0</v>
      </c>
      <c r="E112" s="118">
        <v>0</v>
      </c>
      <c r="F112" s="118">
        <v>0</v>
      </c>
      <c r="G112" s="118">
        <v>0</v>
      </c>
      <c r="H112" s="118">
        <v>1</v>
      </c>
      <c r="I112" s="118">
        <v>0</v>
      </c>
      <c r="J112" s="118">
        <v>1</v>
      </c>
      <c r="K112" s="118">
        <v>0</v>
      </c>
      <c r="L112" s="118">
        <v>0</v>
      </c>
      <c r="M112" s="128" t="s">
        <v>15</v>
      </c>
      <c r="N112" s="326" t="s">
        <v>291</v>
      </c>
    </row>
    <row r="113" spans="1:14" s="70" customFormat="1" ht="13.5" customHeight="1" thickBot="1" x14ac:dyDescent="0.3">
      <c r="A113" s="325"/>
      <c r="B113" s="71" t="s">
        <v>17</v>
      </c>
      <c r="C113" s="249">
        <f t="shared" si="1"/>
        <v>30862</v>
      </c>
      <c r="D113" s="118">
        <v>0</v>
      </c>
      <c r="E113" s="118">
        <v>0</v>
      </c>
      <c r="F113" s="118">
        <v>0</v>
      </c>
      <c r="G113" s="118">
        <v>0</v>
      </c>
      <c r="H113" s="118">
        <v>20924</v>
      </c>
      <c r="I113" s="118">
        <v>0</v>
      </c>
      <c r="J113" s="118">
        <v>9938</v>
      </c>
      <c r="K113" s="118">
        <v>0</v>
      </c>
      <c r="L113" s="118">
        <v>0</v>
      </c>
      <c r="M113" s="128" t="s">
        <v>18</v>
      </c>
      <c r="N113" s="327"/>
    </row>
    <row r="114" spans="1:14" s="70" customFormat="1" ht="13.5" customHeight="1" thickBot="1" x14ac:dyDescent="0.3">
      <c r="A114" s="325"/>
      <c r="B114" s="71" t="s">
        <v>19</v>
      </c>
      <c r="C114" s="249">
        <f t="shared" si="1"/>
        <v>16051</v>
      </c>
      <c r="D114" s="118">
        <v>0</v>
      </c>
      <c r="E114" s="118">
        <v>0</v>
      </c>
      <c r="F114" s="118">
        <v>0</v>
      </c>
      <c r="G114" s="118">
        <v>0</v>
      </c>
      <c r="H114" s="118">
        <v>11786</v>
      </c>
      <c r="I114" s="118">
        <v>0</v>
      </c>
      <c r="J114" s="118">
        <v>4265</v>
      </c>
      <c r="K114" s="118">
        <v>0</v>
      </c>
      <c r="L114" s="118">
        <v>0</v>
      </c>
      <c r="M114" s="128" t="s">
        <v>20</v>
      </c>
      <c r="N114" s="327"/>
    </row>
    <row r="115" spans="1:14" s="70" customFormat="1" ht="13.5" customHeight="1" thickBot="1" x14ac:dyDescent="0.3">
      <c r="A115" s="372" t="s">
        <v>190</v>
      </c>
      <c r="B115" s="260" t="s">
        <v>14</v>
      </c>
      <c r="C115" s="261">
        <f t="shared" si="1"/>
        <v>10</v>
      </c>
      <c r="D115" s="262">
        <v>0</v>
      </c>
      <c r="E115" s="262">
        <v>0</v>
      </c>
      <c r="F115" s="262">
        <v>0</v>
      </c>
      <c r="G115" s="262">
        <v>0</v>
      </c>
      <c r="H115" s="262">
        <v>10</v>
      </c>
      <c r="I115" s="262">
        <v>0</v>
      </c>
      <c r="J115" s="262">
        <v>0</v>
      </c>
      <c r="K115" s="262">
        <v>0</v>
      </c>
      <c r="L115" s="262">
        <v>0</v>
      </c>
      <c r="M115" s="263" t="s">
        <v>15</v>
      </c>
      <c r="N115" s="373" t="s">
        <v>191</v>
      </c>
    </row>
    <row r="116" spans="1:14" s="70" customFormat="1" ht="13.5" customHeight="1" thickBot="1" x14ac:dyDescent="0.3">
      <c r="A116" s="372"/>
      <c r="B116" s="260" t="s">
        <v>17</v>
      </c>
      <c r="C116" s="261">
        <f t="shared" si="1"/>
        <v>234629</v>
      </c>
      <c r="D116" s="262">
        <v>0</v>
      </c>
      <c r="E116" s="262">
        <v>0</v>
      </c>
      <c r="F116" s="262">
        <v>0</v>
      </c>
      <c r="G116" s="262">
        <v>0</v>
      </c>
      <c r="H116" s="262">
        <v>234629</v>
      </c>
      <c r="I116" s="262">
        <v>0</v>
      </c>
      <c r="J116" s="262">
        <v>0</v>
      </c>
      <c r="K116" s="262">
        <v>0</v>
      </c>
      <c r="L116" s="262">
        <v>0</v>
      </c>
      <c r="M116" s="263" t="s">
        <v>18</v>
      </c>
      <c r="N116" s="373"/>
    </row>
    <row r="117" spans="1:14" s="70" customFormat="1" ht="12.75" customHeight="1" thickBot="1" x14ac:dyDescent="0.3">
      <c r="A117" s="372"/>
      <c r="B117" s="260" t="s">
        <v>19</v>
      </c>
      <c r="C117" s="261">
        <f t="shared" si="1"/>
        <v>127391</v>
      </c>
      <c r="D117" s="262">
        <v>0</v>
      </c>
      <c r="E117" s="262">
        <v>0</v>
      </c>
      <c r="F117" s="262">
        <v>0</v>
      </c>
      <c r="G117" s="262">
        <v>0</v>
      </c>
      <c r="H117" s="262">
        <v>127391</v>
      </c>
      <c r="I117" s="262">
        <v>0</v>
      </c>
      <c r="J117" s="262">
        <v>0</v>
      </c>
      <c r="K117" s="262">
        <v>0</v>
      </c>
      <c r="L117" s="262">
        <v>0</v>
      </c>
      <c r="M117" s="263" t="s">
        <v>20</v>
      </c>
      <c r="N117" s="373"/>
    </row>
    <row r="118" spans="1:14" s="70" customFormat="1" ht="13.5" customHeight="1" thickBot="1" x14ac:dyDescent="0.3">
      <c r="A118" s="324" t="s">
        <v>347</v>
      </c>
      <c r="B118" s="69" t="s">
        <v>14</v>
      </c>
      <c r="C118" s="248">
        <f t="shared" si="1"/>
        <v>3</v>
      </c>
      <c r="D118" s="113">
        <v>1</v>
      </c>
      <c r="E118" s="113">
        <v>0</v>
      </c>
      <c r="F118" s="113">
        <v>0</v>
      </c>
      <c r="G118" s="113">
        <v>2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24" t="s">
        <v>15</v>
      </c>
      <c r="N118" s="326" t="s">
        <v>340</v>
      </c>
    </row>
    <row r="119" spans="1:14" s="70" customFormat="1" ht="13.5" customHeight="1" thickBot="1" x14ac:dyDescent="0.3">
      <c r="A119" s="325"/>
      <c r="B119" s="71" t="s">
        <v>17</v>
      </c>
      <c r="C119" s="249">
        <f t="shared" si="1"/>
        <v>969</v>
      </c>
      <c r="D119" s="118">
        <v>299</v>
      </c>
      <c r="E119" s="118">
        <v>0</v>
      </c>
      <c r="F119" s="118">
        <v>0</v>
      </c>
      <c r="G119" s="118">
        <v>670</v>
      </c>
      <c r="H119" s="118">
        <v>0</v>
      </c>
      <c r="I119" s="118">
        <v>0</v>
      </c>
      <c r="J119" s="118">
        <v>0</v>
      </c>
      <c r="K119" s="118">
        <v>0</v>
      </c>
      <c r="L119" s="118">
        <v>0</v>
      </c>
      <c r="M119" s="128" t="s">
        <v>18</v>
      </c>
      <c r="N119" s="327"/>
    </row>
    <row r="120" spans="1:14" s="70" customFormat="1" ht="13.5" customHeight="1" thickBot="1" x14ac:dyDescent="0.3">
      <c r="A120" s="325"/>
      <c r="B120" s="71" t="s">
        <v>19</v>
      </c>
      <c r="C120" s="249">
        <f t="shared" si="1"/>
        <v>588</v>
      </c>
      <c r="D120" s="118">
        <v>89</v>
      </c>
      <c r="E120" s="118">
        <v>0</v>
      </c>
      <c r="F120" s="118">
        <v>0</v>
      </c>
      <c r="G120" s="118">
        <v>499</v>
      </c>
      <c r="H120" s="118">
        <v>0</v>
      </c>
      <c r="I120" s="118">
        <v>0</v>
      </c>
      <c r="J120" s="118">
        <v>0</v>
      </c>
      <c r="K120" s="118">
        <v>0</v>
      </c>
      <c r="L120" s="118">
        <v>0</v>
      </c>
      <c r="M120" s="128" t="s">
        <v>20</v>
      </c>
      <c r="N120" s="327"/>
    </row>
    <row r="121" spans="1:14" s="70" customFormat="1" ht="13.5" customHeight="1" thickBot="1" x14ac:dyDescent="0.3">
      <c r="A121" s="328" t="s">
        <v>50</v>
      </c>
      <c r="B121" s="72" t="s">
        <v>14</v>
      </c>
      <c r="C121" s="246">
        <f t="shared" si="1"/>
        <v>429</v>
      </c>
      <c r="D121" s="112">
        <v>10</v>
      </c>
      <c r="E121" s="112">
        <v>0</v>
      </c>
      <c r="F121" s="112">
        <v>6</v>
      </c>
      <c r="G121" s="112">
        <v>0</v>
      </c>
      <c r="H121" s="112">
        <v>106</v>
      </c>
      <c r="I121" s="112">
        <v>112</v>
      </c>
      <c r="J121" s="112">
        <v>21</v>
      </c>
      <c r="K121" s="112">
        <v>33</v>
      </c>
      <c r="L121" s="112">
        <v>141</v>
      </c>
      <c r="M121" s="122" t="s">
        <v>15</v>
      </c>
      <c r="N121" s="329" t="s">
        <v>51</v>
      </c>
    </row>
    <row r="122" spans="1:14" s="70" customFormat="1" ht="13.5" customHeight="1" thickBot="1" x14ac:dyDescent="0.3">
      <c r="A122" s="328"/>
      <c r="B122" s="72" t="s">
        <v>17</v>
      </c>
      <c r="C122" s="246">
        <f t="shared" si="1"/>
        <v>13640357</v>
      </c>
      <c r="D122" s="112">
        <v>223828</v>
      </c>
      <c r="E122" s="112">
        <v>0</v>
      </c>
      <c r="F122" s="112">
        <v>202514</v>
      </c>
      <c r="G122" s="112">
        <v>0</v>
      </c>
      <c r="H122" s="112">
        <v>3848096</v>
      </c>
      <c r="I122" s="112">
        <v>2009339</v>
      </c>
      <c r="J122" s="112">
        <v>443934</v>
      </c>
      <c r="K122" s="112">
        <v>1130065</v>
      </c>
      <c r="L122" s="112">
        <v>5782581</v>
      </c>
      <c r="M122" s="122" t="s">
        <v>18</v>
      </c>
      <c r="N122" s="329"/>
    </row>
    <row r="123" spans="1:14" s="70" customFormat="1" ht="13.5" customHeight="1" thickBot="1" x14ac:dyDescent="0.3">
      <c r="A123" s="328"/>
      <c r="B123" s="72" t="s">
        <v>19</v>
      </c>
      <c r="C123" s="246">
        <f t="shared" si="1"/>
        <v>7310826</v>
      </c>
      <c r="D123" s="112">
        <v>103588</v>
      </c>
      <c r="E123" s="112">
        <v>0</v>
      </c>
      <c r="F123" s="112">
        <v>73785</v>
      </c>
      <c r="G123" s="112">
        <v>0</v>
      </c>
      <c r="H123" s="112">
        <v>2250295</v>
      </c>
      <c r="I123" s="112">
        <v>1097323</v>
      </c>
      <c r="J123" s="112">
        <v>230651</v>
      </c>
      <c r="K123" s="112">
        <v>377025</v>
      </c>
      <c r="L123" s="112">
        <v>3178159</v>
      </c>
      <c r="M123" s="122" t="s">
        <v>20</v>
      </c>
      <c r="N123" s="329"/>
    </row>
    <row r="124" spans="1:14" s="70" customFormat="1" ht="13.5" customHeight="1" thickBot="1" x14ac:dyDescent="0.3">
      <c r="A124" s="324" t="s">
        <v>384</v>
      </c>
      <c r="B124" s="71" t="s">
        <v>14</v>
      </c>
      <c r="C124" s="249">
        <f t="shared" si="1"/>
        <v>1</v>
      </c>
      <c r="D124" s="118">
        <v>0</v>
      </c>
      <c r="E124" s="118">
        <v>0</v>
      </c>
      <c r="F124" s="118">
        <v>0</v>
      </c>
      <c r="G124" s="118">
        <v>0</v>
      </c>
      <c r="H124" s="118">
        <v>0</v>
      </c>
      <c r="I124" s="118">
        <v>0</v>
      </c>
      <c r="J124" s="118">
        <v>0</v>
      </c>
      <c r="K124" s="118">
        <v>1</v>
      </c>
      <c r="L124" s="118">
        <v>0</v>
      </c>
      <c r="M124" s="128" t="s">
        <v>15</v>
      </c>
      <c r="N124" s="326" t="s">
        <v>376</v>
      </c>
    </row>
    <row r="125" spans="1:14" s="70" customFormat="1" ht="13.5" customHeight="1" thickBot="1" x14ac:dyDescent="0.3">
      <c r="A125" s="325"/>
      <c r="B125" s="71" t="s">
        <v>17</v>
      </c>
      <c r="C125" s="249">
        <f t="shared" si="1"/>
        <v>9134</v>
      </c>
      <c r="D125" s="118">
        <v>0</v>
      </c>
      <c r="E125" s="118">
        <v>0</v>
      </c>
      <c r="F125" s="118">
        <v>0</v>
      </c>
      <c r="G125" s="118">
        <v>0</v>
      </c>
      <c r="H125" s="118">
        <v>0</v>
      </c>
      <c r="I125" s="118">
        <v>0</v>
      </c>
      <c r="J125" s="118">
        <v>0</v>
      </c>
      <c r="K125" s="118">
        <v>9134</v>
      </c>
      <c r="L125" s="118">
        <v>0</v>
      </c>
      <c r="M125" s="128" t="s">
        <v>18</v>
      </c>
      <c r="N125" s="327"/>
    </row>
    <row r="126" spans="1:14" s="70" customFormat="1" ht="13.5" customHeight="1" thickBot="1" x14ac:dyDescent="0.3">
      <c r="A126" s="325"/>
      <c r="B126" s="71" t="s">
        <v>19</v>
      </c>
      <c r="C126" s="249">
        <f t="shared" si="1"/>
        <v>2741</v>
      </c>
      <c r="D126" s="118">
        <v>0</v>
      </c>
      <c r="E126" s="118">
        <v>0</v>
      </c>
      <c r="F126" s="118">
        <v>0</v>
      </c>
      <c r="G126" s="118">
        <v>0</v>
      </c>
      <c r="H126" s="118">
        <v>0</v>
      </c>
      <c r="I126" s="118">
        <v>0</v>
      </c>
      <c r="J126" s="118">
        <v>0</v>
      </c>
      <c r="K126" s="118">
        <v>2741</v>
      </c>
      <c r="L126" s="118">
        <v>0</v>
      </c>
      <c r="M126" s="128" t="s">
        <v>20</v>
      </c>
      <c r="N126" s="327"/>
    </row>
    <row r="127" spans="1:14" s="70" customFormat="1" ht="13.5" customHeight="1" thickBot="1" x14ac:dyDescent="0.3">
      <c r="A127" s="328" t="s">
        <v>319</v>
      </c>
      <c r="B127" s="72" t="s">
        <v>14</v>
      </c>
      <c r="C127" s="246">
        <f t="shared" si="1"/>
        <v>1</v>
      </c>
      <c r="D127" s="112">
        <v>0</v>
      </c>
      <c r="E127" s="112">
        <v>0</v>
      </c>
      <c r="F127" s="112">
        <v>0</v>
      </c>
      <c r="G127" s="112">
        <v>0</v>
      </c>
      <c r="H127" s="112">
        <v>1</v>
      </c>
      <c r="I127" s="112">
        <v>0</v>
      </c>
      <c r="J127" s="112">
        <v>0</v>
      </c>
      <c r="K127" s="112">
        <v>0</v>
      </c>
      <c r="L127" s="112">
        <v>0</v>
      </c>
      <c r="M127" s="122" t="s">
        <v>15</v>
      </c>
      <c r="N127" s="329" t="s">
        <v>318</v>
      </c>
    </row>
    <row r="128" spans="1:14" s="70" customFormat="1" ht="13.5" customHeight="1" thickBot="1" x14ac:dyDescent="0.3">
      <c r="A128" s="328"/>
      <c r="B128" s="72" t="s">
        <v>17</v>
      </c>
      <c r="C128" s="246">
        <f t="shared" si="1"/>
        <v>22698</v>
      </c>
      <c r="D128" s="112">
        <v>0</v>
      </c>
      <c r="E128" s="112">
        <v>0</v>
      </c>
      <c r="F128" s="112">
        <v>0</v>
      </c>
      <c r="G128" s="112">
        <v>0</v>
      </c>
      <c r="H128" s="112">
        <v>22698</v>
      </c>
      <c r="I128" s="112">
        <v>0</v>
      </c>
      <c r="J128" s="112">
        <v>0</v>
      </c>
      <c r="K128" s="112">
        <v>0</v>
      </c>
      <c r="L128" s="112">
        <v>0</v>
      </c>
      <c r="M128" s="122" t="s">
        <v>18</v>
      </c>
      <c r="N128" s="329"/>
    </row>
    <row r="129" spans="1:14" s="70" customFormat="1" ht="13.5" customHeight="1" thickBot="1" x14ac:dyDescent="0.3">
      <c r="A129" s="328"/>
      <c r="B129" s="72" t="s">
        <v>19</v>
      </c>
      <c r="C129" s="246">
        <f t="shared" si="1"/>
        <v>16274</v>
      </c>
      <c r="D129" s="112">
        <v>0</v>
      </c>
      <c r="E129" s="112">
        <v>0</v>
      </c>
      <c r="F129" s="112">
        <v>0</v>
      </c>
      <c r="G129" s="112">
        <v>0</v>
      </c>
      <c r="H129" s="112">
        <v>16274</v>
      </c>
      <c r="I129" s="112">
        <v>0</v>
      </c>
      <c r="J129" s="112">
        <v>0</v>
      </c>
      <c r="K129" s="112">
        <v>0</v>
      </c>
      <c r="L129" s="112">
        <v>0</v>
      </c>
      <c r="M129" s="122" t="s">
        <v>20</v>
      </c>
      <c r="N129" s="329"/>
    </row>
    <row r="130" spans="1:14" s="70" customFormat="1" ht="13.5" customHeight="1" thickBot="1" x14ac:dyDescent="0.3">
      <c r="A130" s="324" t="s">
        <v>93</v>
      </c>
      <c r="B130" s="71" t="s">
        <v>14</v>
      </c>
      <c r="C130" s="249">
        <f t="shared" si="1"/>
        <v>5</v>
      </c>
      <c r="D130" s="118">
        <v>0</v>
      </c>
      <c r="E130" s="118">
        <v>0</v>
      </c>
      <c r="F130" s="118">
        <v>0</v>
      </c>
      <c r="G130" s="118">
        <v>0</v>
      </c>
      <c r="H130" s="118">
        <v>0</v>
      </c>
      <c r="I130" s="118">
        <v>0</v>
      </c>
      <c r="J130" s="118">
        <v>0</v>
      </c>
      <c r="K130" s="118">
        <v>5</v>
      </c>
      <c r="L130" s="118">
        <v>0</v>
      </c>
      <c r="M130" s="128" t="s">
        <v>15</v>
      </c>
      <c r="N130" s="326" t="s">
        <v>94</v>
      </c>
    </row>
    <row r="131" spans="1:14" s="70" customFormat="1" ht="13.5" customHeight="1" thickBot="1" x14ac:dyDescent="0.3">
      <c r="A131" s="325"/>
      <c r="B131" s="71" t="s">
        <v>17</v>
      </c>
      <c r="C131" s="249">
        <f t="shared" si="1"/>
        <v>408971</v>
      </c>
      <c r="D131" s="118">
        <v>0</v>
      </c>
      <c r="E131" s="118">
        <v>0</v>
      </c>
      <c r="F131" s="118">
        <v>0</v>
      </c>
      <c r="G131" s="118">
        <v>0</v>
      </c>
      <c r="H131" s="118">
        <v>0</v>
      </c>
      <c r="I131" s="118">
        <v>0</v>
      </c>
      <c r="J131" s="118">
        <v>0</v>
      </c>
      <c r="K131" s="118">
        <v>408971</v>
      </c>
      <c r="L131" s="118">
        <v>0</v>
      </c>
      <c r="M131" s="128" t="s">
        <v>18</v>
      </c>
      <c r="N131" s="327"/>
    </row>
    <row r="132" spans="1:14" s="70" customFormat="1" ht="13.5" customHeight="1" thickBot="1" x14ac:dyDescent="0.3">
      <c r="A132" s="325"/>
      <c r="B132" s="71" t="s">
        <v>19</v>
      </c>
      <c r="C132" s="249">
        <f t="shared" si="1"/>
        <v>130372</v>
      </c>
      <c r="D132" s="118">
        <v>0</v>
      </c>
      <c r="E132" s="118">
        <v>0</v>
      </c>
      <c r="F132" s="118">
        <v>0</v>
      </c>
      <c r="G132" s="118">
        <v>0</v>
      </c>
      <c r="H132" s="118">
        <v>0</v>
      </c>
      <c r="I132" s="118">
        <v>0</v>
      </c>
      <c r="J132" s="118">
        <v>0</v>
      </c>
      <c r="K132" s="118">
        <v>130372</v>
      </c>
      <c r="L132" s="118">
        <v>0</v>
      </c>
      <c r="M132" s="128" t="s">
        <v>20</v>
      </c>
      <c r="N132" s="327"/>
    </row>
    <row r="133" spans="1:14" s="70" customFormat="1" ht="13.5" customHeight="1" thickBot="1" x14ac:dyDescent="0.3">
      <c r="A133" s="328" t="s">
        <v>277</v>
      </c>
      <c r="B133" s="72" t="s">
        <v>14</v>
      </c>
      <c r="C133" s="246">
        <f t="shared" si="1"/>
        <v>2</v>
      </c>
      <c r="D133" s="112">
        <v>0</v>
      </c>
      <c r="E133" s="112">
        <v>0</v>
      </c>
      <c r="F133" s="112">
        <v>0</v>
      </c>
      <c r="G133" s="112">
        <v>0</v>
      </c>
      <c r="H133" s="112">
        <v>0</v>
      </c>
      <c r="I133" s="112">
        <v>0</v>
      </c>
      <c r="J133" s="112">
        <v>1</v>
      </c>
      <c r="K133" s="112">
        <v>0</v>
      </c>
      <c r="L133" s="112">
        <v>1</v>
      </c>
      <c r="M133" s="122" t="s">
        <v>15</v>
      </c>
      <c r="N133" s="329" t="s">
        <v>280</v>
      </c>
    </row>
    <row r="134" spans="1:14" s="70" customFormat="1" ht="13.5" customHeight="1" thickBot="1" x14ac:dyDescent="0.3">
      <c r="A134" s="328"/>
      <c r="B134" s="72" t="s">
        <v>17</v>
      </c>
      <c r="C134" s="246">
        <f t="shared" si="1"/>
        <v>30133</v>
      </c>
      <c r="D134" s="112">
        <v>0</v>
      </c>
      <c r="E134" s="112">
        <v>0</v>
      </c>
      <c r="F134" s="112">
        <v>0</v>
      </c>
      <c r="G134" s="112">
        <v>0</v>
      </c>
      <c r="H134" s="112">
        <v>0</v>
      </c>
      <c r="I134" s="112">
        <v>0</v>
      </c>
      <c r="J134" s="112">
        <v>7949</v>
      </c>
      <c r="K134" s="112">
        <v>0</v>
      </c>
      <c r="L134" s="112">
        <v>22184</v>
      </c>
      <c r="M134" s="122" t="s">
        <v>18</v>
      </c>
      <c r="N134" s="329"/>
    </row>
    <row r="135" spans="1:14" s="70" customFormat="1" ht="13.5" customHeight="1" x14ac:dyDescent="0.25">
      <c r="A135" s="330"/>
      <c r="B135" s="85" t="s">
        <v>19</v>
      </c>
      <c r="C135" s="251">
        <f t="shared" si="1"/>
        <v>13595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119">
        <v>0</v>
      </c>
      <c r="J135" s="119">
        <v>4157</v>
      </c>
      <c r="K135" s="119">
        <v>0</v>
      </c>
      <c r="L135" s="119">
        <v>9438</v>
      </c>
      <c r="M135" s="123" t="s">
        <v>20</v>
      </c>
      <c r="N135" s="331"/>
    </row>
    <row r="136" spans="1:14" s="70" customFormat="1" ht="13.5" customHeight="1" thickBot="1" x14ac:dyDescent="0.3">
      <c r="A136" s="324" t="s">
        <v>385</v>
      </c>
      <c r="B136" s="69" t="s">
        <v>14</v>
      </c>
      <c r="C136" s="248">
        <f t="shared" si="1"/>
        <v>1</v>
      </c>
      <c r="D136" s="113">
        <v>0</v>
      </c>
      <c r="E136" s="113">
        <v>0</v>
      </c>
      <c r="F136" s="113">
        <v>0</v>
      </c>
      <c r="G136" s="113">
        <v>0</v>
      </c>
      <c r="H136" s="113">
        <v>1</v>
      </c>
      <c r="I136" s="113">
        <v>0</v>
      </c>
      <c r="J136" s="113">
        <v>0</v>
      </c>
      <c r="K136" s="113">
        <v>0</v>
      </c>
      <c r="L136" s="113">
        <v>0</v>
      </c>
      <c r="M136" s="124" t="s">
        <v>15</v>
      </c>
      <c r="N136" s="326" t="s">
        <v>377</v>
      </c>
    </row>
    <row r="137" spans="1:14" s="70" customFormat="1" ht="13.5" customHeight="1" thickBot="1" x14ac:dyDescent="0.3">
      <c r="A137" s="325"/>
      <c r="B137" s="71" t="s">
        <v>17</v>
      </c>
      <c r="C137" s="249">
        <f t="shared" si="1"/>
        <v>32987</v>
      </c>
      <c r="D137" s="118">
        <v>0</v>
      </c>
      <c r="E137" s="118">
        <v>0</v>
      </c>
      <c r="F137" s="118">
        <v>0</v>
      </c>
      <c r="G137" s="118">
        <v>0</v>
      </c>
      <c r="H137" s="118">
        <v>32987</v>
      </c>
      <c r="I137" s="118">
        <v>0</v>
      </c>
      <c r="J137" s="118">
        <v>0</v>
      </c>
      <c r="K137" s="118">
        <v>0</v>
      </c>
      <c r="L137" s="118">
        <v>0</v>
      </c>
      <c r="M137" s="128" t="s">
        <v>18</v>
      </c>
      <c r="N137" s="327"/>
    </row>
    <row r="138" spans="1:14" s="70" customFormat="1" ht="13.5" customHeight="1" thickBot="1" x14ac:dyDescent="0.3">
      <c r="A138" s="325"/>
      <c r="B138" s="71" t="s">
        <v>19</v>
      </c>
      <c r="C138" s="249">
        <f t="shared" si="1"/>
        <v>19216</v>
      </c>
      <c r="D138" s="118">
        <v>0</v>
      </c>
      <c r="E138" s="118">
        <v>0</v>
      </c>
      <c r="F138" s="118">
        <v>0</v>
      </c>
      <c r="G138" s="118">
        <v>0</v>
      </c>
      <c r="H138" s="118">
        <v>19216</v>
      </c>
      <c r="I138" s="118">
        <v>0</v>
      </c>
      <c r="J138" s="118">
        <v>0</v>
      </c>
      <c r="K138" s="118">
        <v>0</v>
      </c>
      <c r="L138" s="118">
        <v>0</v>
      </c>
      <c r="M138" s="128" t="s">
        <v>20</v>
      </c>
      <c r="N138" s="327"/>
    </row>
    <row r="139" spans="1:14" s="70" customFormat="1" ht="13.5" customHeight="1" thickBot="1" x14ac:dyDescent="0.3">
      <c r="A139" s="328" t="s">
        <v>52</v>
      </c>
      <c r="B139" s="72" t="s">
        <v>14</v>
      </c>
      <c r="C139" s="246">
        <f t="shared" ref="C139:C202" si="2">L139+K139+J139+I139+H139+G139+F139+E139+D139</f>
        <v>27</v>
      </c>
      <c r="D139" s="112">
        <v>0</v>
      </c>
      <c r="E139" s="112">
        <v>0</v>
      </c>
      <c r="F139" s="112">
        <v>0</v>
      </c>
      <c r="G139" s="112">
        <v>0</v>
      </c>
      <c r="H139" s="112">
        <v>22</v>
      </c>
      <c r="I139" s="112">
        <v>0</v>
      </c>
      <c r="J139" s="112">
        <v>0</v>
      </c>
      <c r="K139" s="112">
        <v>0</v>
      </c>
      <c r="L139" s="112">
        <v>5</v>
      </c>
      <c r="M139" s="122" t="s">
        <v>15</v>
      </c>
      <c r="N139" s="329" t="s">
        <v>53</v>
      </c>
    </row>
    <row r="140" spans="1:14" s="70" customFormat="1" ht="13.5" customHeight="1" thickBot="1" x14ac:dyDescent="0.3">
      <c r="A140" s="328"/>
      <c r="B140" s="72" t="s">
        <v>17</v>
      </c>
      <c r="C140" s="246">
        <f t="shared" si="2"/>
        <v>1286263</v>
      </c>
      <c r="D140" s="112">
        <v>0</v>
      </c>
      <c r="E140" s="112">
        <v>0</v>
      </c>
      <c r="F140" s="112">
        <v>0</v>
      </c>
      <c r="G140" s="112">
        <v>0</v>
      </c>
      <c r="H140" s="112">
        <v>1083293</v>
      </c>
      <c r="I140" s="112">
        <v>0</v>
      </c>
      <c r="J140" s="112">
        <v>0</v>
      </c>
      <c r="K140" s="112">
        <v>0</v>
      </c>
      <c r="L140" s="112">
        <v>202970</v>
      </c>
      <c r="M140" s="122" t="s">
        <v>18</v>
      </c>
      <c r="N140" s="329"/>
    </row>
    <row r="141" spans="1:14" s="70" customFormat="1" ht="13.5" customHeight="1" thickBot="1" x14ac:dyDescent="0.3">
      <c r="A141" s="328"/>
      <c r="B141" s="72" t="s">
        <v>19</v>
      </c>
      <c r="C141" s="246">
        <f t="shared" si="2"/>
        <v>771801</v>
      </c>
      <c r="D141" s="112">
        <v>0</v>
      </c>
      <c r="E141" s="112">
        <v>0</v>
      </c>
      <c r="F141" s="112">
        <v>0</v>
      </c>
      <c r="G141" s="112">
        <v>0</v>
      </c>
      <c r="H141" s="112">
        <v>666522</v>
      </c>
      <c r="I141" s="112">
        <v>0</v>
      </c>
      <c r="J141" s="112">
        <v>0</v>
      </c>
      <c r="K141" s="112">
        <v>0</v>
      </c>
      <c r="L141" s="112">
        <v>105279</v>
      </c>
      <c r="M141" s="122" t="s">
        <v>20</v>
      </c>
      <c r="N141" s="329"/>
    </row>
    <row r="142" spans="1:14" s="70" customFormat="1" ht="13.5" customHeight="1" thickBot="1" x14ac:dyDescent="0.3">
      <c r="A142" s="324" t="s">
        <v>305</v>
      </c>
      <c r="B142" s="71" t="s">
        <v>14</v>
      </c>
      <c r="C142" s="249">
        <f t="shared" si="2"/>
        <v>3</v>
      </c>
      <c r="D142" s="118">
        <v>0</v>
      </c>
      <c r="E142" s="118">
        <v>0</v>
      </c>
      <c r="F142" s="118">
        <v>0</v>
      </c>
      <c r="G142" s="118">
        <v>0</v>
      </c>
      <c r="H142" s="118">
        <v>2</v>
      </c>
      <c r="I142" s="118">
        <v>0</v>
      </c>
      <c r="J142" s="118">
        <v>1</v>
      </c>
      <c r="K142" s="118">
        <v>0</v>
      </c>
      <c r="L142" s="118">
        <v>0</v>
      </c>
      <c r="M142" s="128" t="s">
        <v>15</v>
      </c>
      <c r="N142" s="326" t="s">
        <v>304</v>
      </c>
    </row>
    <row r="143" spans="1:14" s="70" customFormat="1" ht="13.5" customHeight="1" thickBot="1" x14ac:dyDescent="0.3">
      <c r="A143" s="325"/>
      <c r="B143" s="71" t="s">
        <v>17</v>
      </c>
      <c r="C143" s="249">
        <f t="shared" si="2"/>
        <v>59499</v>
      </c>
      <c r="D143" s="118">
        <v>0</v>
      </c>
      <c r="E143" s="118">
        <v>0</v>
      </c>
      <c r="F143" s="118">
        <v>0</v>
      </c>
      <c r="G143" s="118">
        <v>0</v>
      </c>
      <c r="H143" s="118">
        <v>51092</v>
      </c>
      <c r="I143" s="118">
        <v>0</v>
      </c>
      <c r="J143" s="118">
        <v>8407</v>
      </c>
      <c r="K143" s="118">
        <v>0</v>
      </c>
      <c r="L143" s="118">
        <v>0</v>
      </c>
      <c r="M143" s="128" t="s">
        <v>18</v>
      </c>
      <c r="N143" s="327"/>
    </row>
    <row r="144" spans="1:14" s="70" customFormat="1" ht="13.5" customHeight="1" thickBot="1" x14ac:dyDescent="0.3">
      <c r="A144" s="325"/>
      <c r="B144" s="71" t="s">
        <v>19</v>
      </c>
      <c r="C144" s="249">
        <f t="shared" si="2"/>
        <v>30301</v>
      </c>
      <c r="D144" s="118">
        <v>0</v>
      </c>
      <c r="E144" s="118">
        <v>0</v>
      </c>
      <c r="F144" s="118">
        <v>0</v>
      </c>
      <c r="G144" s="118">
        <v>0</v>
      </c>
      <c r="H144" s="118">
        <v>26086</v>
      </c>
      <c r="I144" s="118">
        <v>0</v>
      </c>
      <c r="J144" s="118">
        <v>4215</v>
      </c>
      <c r="K144" s="118">
        <v>0</v>
      </c>
      <c r="L144" s="118">
        <v>0</v>
      </c>
      <c r="M144" s="128" t="s">
        <v>20</v>
      </c>
      <c r="N144" s="327"/>
    </row>
    <row r="145" spans="1:14" s="70" customFormat="1" ht="13.5" customHeight="1" thickBot="1" x14ac:dyDescent="0.3">
      <c r="A145" s="328" t="s">
        <v>85</v>
      </c>
      <c r="B145" s="72" t="s">
        <v>14</v>
      </c>
      <c r="C145" s="246">
        <f t="shared" si="2"/>
        <v>9</v>
      </c>
      <c r="D145" s="112">
        <v>0</v>
      </c>
      <c r="E145" s="112">
        <v>0</v>
      </c>
      <c r="F145" s="112">
        <v>0</v>
      </c>
      <c r="G145" s="112">
        <v>0</v>
      </c>
      <c r="H145" s="112">
        <v>1</v>
      </c>
      <c r="I145" s="112">
        <v>2</v>
      </c>
      <c r="J145" s="112">
        <v>0</v>
      </c>
      <c r="K145" s="112">
        <v>3</v>
      </c>
      <c r="L145" s="112">
        <v>3</v>
      </c>
      <c r="M145" s="122" t="s">
        <v>15</v>
      </c>
      <c r="N145" s="329" t="s">
        <v>86</v>
      </c>
    </row>
    <row r="146" spans="1:14" s="70" customFormat="1" ht="13.5" customHeight="1" thickBot="1" x14ac:dyDescent="0.3">
      <c r="A146" s="328"/>
      <c r="B146" s="72" t="s">
        <v>17</v>
      </c>
      <c r="C146" s="246">
        <f t="shared" si="2"/>
        <v>746031</v>
      </c>
      <c r="D146" s="112">
        <v>0</v>
      </c>
      <c r="E146" s="112">
        <v>0</v>
      </c>
      <c r="F146" s="112">
        <v>0</v>
      </c>
      <c r="G146" s="112">
        <v>0</v>
      </c>
      <c r="H146" s="112">
        <v>91373</v>
      </c>
      <c r="I146" s="112">
        <v>36716</v>
      </c>
      <c r="J146" s="112">
        <v>0</v>
      </c>
      <c r="K146" s="112">
        <v>135761</v>
      </c>
      <c r="L146" s="112">
        <v>482181</v>
      </c>
      <c r="M146" s="122" t="s">
        <v>18</v>
      </c>
      <c r="N146" s="329"/>
    </row>
    <row r="147" spans="1:14" s="70" customFormat="1" ht="13.5" customHeight="1" thickBot="1" x14ac:dyDescent="0.3">
      <c r="A147" s="328"/>
      <c r="B147" s="72" t="s">
        <v>19</v>
      </c>
      <c r="C147" s="246">
        <f t="shared" si="2"/>
        <v>447161</v>
      </c>
      <c r="D147" s="112">
        <v>0</v>
      </c>
      <c r="E147" s="112">
        <v>0</v>
      </c>
      <c r="F147" s="112">
        <v>0</v>
      </c>
      <c r="G147" s="112">
        <v>0</v>
      </c>
      <c r="H147" s="112">
        <v>58745</v>
      </c>
      <c r="I147" s="112">
        <v>20668</v>
      </c>
      <c r="J147" s="112">
        <v>0</v>
      </c>
      <c r="K147" s="112">
        <v>42743</v>
      </c>
      <c r="L147" s="112">
        <v>325005</v>
      </c>
      <c r="M147" s="122" t="s">
        <v>20</v>
      </c>
      <c r="N147" s="329"/>
    </row>
    <row r="148" spans="1:14" s="70" customFormat="1" ht="13.5" customHeight="1" thickBot="1" x14ac:dyDescent="0.3">
      <c r="A148" s="324" t="s">
        <v>54</v>
      </c>
      <c r="B148" s="71" t="s">
        <v>14</v>
      </c>
      <c r="C148" s="249">
        <f t="shared" si="2"/>
        <v>6</v>
      </c>
      <c r="D148" s="118">
        <v>0</v>
      </c>
      <c r="E148" s="118">
        <v>0</v>
      </c>
      <c r="F148" s="118">
        <v>0</v>
      </c>
      <c r="G148" s="118">
        <v>0</v>
      </c>
      <c r="H148" s="118">
        <v>0</v>
      </c>
      <c r="I148" s="118">
        <v>1</v>
      </c>
      <c r="J148" s="118">
        <v>1</v>
      </c>
      <c r="K148" s="118">
        <v>0</v>
      </c>
      <c r="L148" s="118">
        <v>4</v>
      </c>
      <c r="M148" s="128" t="s">
        <v>15</v>
      </c>
      <c r="N148" s="326" t="s">
        <v>55</v>
      </c>
    </row>
    <row r="149" spans="1:14" s="70" customFormat="1" ht="13.5" customHeight="1" thickBot="1" x14ac:dyDescent="0.3">
      <c r="A149" s="325"/>
      <c r="B149" s="71" t="s">
        <v>17</v>
      </c>
      <c r="C149" s="249">
        <f t="shared" si="2"/>
        <v>58441</v>
      </c>
      <c r="D149" s="118">
        <v>0</v>
      </c>
      <c r="E149" s="118">
        <v>0</v>
      </c>
      <c r="F149" s="118">
        <v>0</v>
      </c>
      <c r="G149" s="118">
        <v>0</v>
      </c>
      <c r="H149" s="118">
        <v>0</v>
      </c>
      <c r="I149" s="118">
        <v>3198</v>
      </c>
      <c r="J149" s="118">
        <v>4086</v>
      </c>
      <c r="K149" s="118">
        <v>0</v>
      </c>
      <c r="L149" s="118">
        <v>51157</v>
      </c>
      <c r="M149" s="128" t="s">
        <v>18</v>
      </c>
      <c r="N149" s="327"/>
    </row>
    <row r="150" spans="1:14" s="70" customFormat="1" ht="13.5" customHeight="1" thickBot="1" x14ac:dyDescent="0.3">
      <c r="A150" s="325"/>
      <c r="B150" s="71" t="s">
        <v>19</v>
      </c>
      <c r="C150" s="249">
        <f t="shared" si="2"/>
        <v>29972</v>
      </c>
      <c r="D150" s="118">
        <v>0</v>
      </c>
      <c r="E150" s="118">
        <v>0</v>
      </c>
      <c r="F150" s="118">
        <v>0</v>
      </c>
      <c r="G150" s="118">
        <v>0</v>
      </c>
      <c r="H150" s="118">
        <v>0</v>
      </c>
      <c r="I150" s="118">
        <v>1725</v>
      </c>
      <c r="J150" s="118">
        <v>2016</v>
      </c>
      <c r="K150" s="118">
        <v>0</v>
      </c>
      <c r="L150" s="118">
        <v>26231</v>
      </c>
      <c r="M150" s="128" t="s">
        <v>20</v>
      </c>
      <c r="N150" s="327"/>
    </row>
    <row r="151" spans="1:14" s="70" customFormat="1" ht="13.5" customHeight="1" thickBot="1" x14ac:dyDescent="0.3">
      <c r="A151" s="328" t="s">
        <v>56</v>
      </c>
      <c r="B151" s="72" t="s">
        <v>14</v>
      </c>
      <c r="C151" s="246">
        <f t="shared" si="2"/>
        <v>17</v>
      </c>
      <c r="D151" s="112">
        <v>0</v>
      </c>
      <c r="E151" s="112">
        <v>0</v>
      </c>
      <c r="F151" s="112">
        <v>0</v>
      </c>
      <c r="G151" s="112">
        <v>0</v>
      </c>
      <c r="H151" s="112">
        <v>0</v>
      </c>
      <c r="I151" s="112">
        <v>0</v>
      </c>
      <c r="J151" s="112">
        <v>2</v>
      </c>
      <c r="K151" s="112">
        <v>2</v>
      </c>
      <c r="L151" s="112">
        <v>13</v>
      </c>
      <c r="M151" s="122" t="s">
        <v>15</v>
      </c>
      <c r="N151" s="329" t="s">
        <v>57</v>
      </c>
    </row>
    <row r="152" spans="1:14" s="70" customFormat="1" ht="13.5" customHeight="1" thickBot="1" x14ac:dyDescent="0.3">
      <c r="A152" s="328"/>
      <c r="B152" s="72" t="s">
        <v>17</v>
      </c>
      <c r="C152" s="246">
        <f t="shared" si="2"/>
        <v>383228</v>
      </c>
      <c r="D152" s="112">
        <v>0</v>
      </c>
      <c r="E152" s="112">
        <v>0</v>
      </c>
      <c r="F152" s="112">
        <v>0</v>
      </c>
      <c r="G152" s="112">
        <v>0</v>
      </c>
      <c r="H152" s="112">
        <v>0</v>
      </c>
      <c r="I152" s="112">
        <v>0</v>
      </c>
      <c r="J152" s="112">
        <v>2818</v>
      </c>
      <c r="K152" s="112">
        <v>25486</v>
      </c>
      <c r="L152" s="112">
        <v>354924</v>
      </c>
      <c r="M152" s="122" t="s">
        <v>18</v>
      </c>
      <c r="N152" s="329"/>
    </row>
    <row r="153" spans="1:14" s="70" customFormat="1" ht="12.75" customHeight="1" thickBot="1" x14ac:dyDescent="0.3">
      <c r="A153" s="328"/>
      <c r="B153" s="72" t="s">
        <v>19</v>
      </c>
      <c r="C153" s="246">
        <f t="shared" si="2"/>
        <v>153087</v>
      </c>
      <c r="D153" s="112">
        <v>0</v>
      </c>
      <c r="E153" s="112">
        <v>0</v>
      </c>
      <c r="F153" s="112">
        <v>0</v>
      </c>
      <c r="G153" s="112">
        <v>0</v>
      </c>
      <c r="H153" s="112">
        <v>0</v>
      </c>
      <c r="I153" s="112">
        <v>0</v>
      </c>
      <c r="J153" s="112">
        <v>1664</v>
      </c>
      <c r="K153" s="112">
        <v>7706</v>
      </c>
      <c r="L153" s="112">
        <v>143717</v>
      </c>
      <c r="M153" s="122" t="s">
        <v>20</v>
      </c>
      <c r="N153" s="329"/>
    </row>
    <row r="154" spans="1:14" s="70" customFormat="1" ht="13.5" customHeight="1" thickBot="1" x14ac:dyDescent="0.3">
      <c r="A154" s="324" t="s">
        <v>287</v>
      </c>
      <c r="B154" s="69" t="s">
        <v>14</v>
      </c>
      <c r="C154" s="248">
        <f t="shared" si="2"/>
        <v>2</v>
      </c>
      <c r="D154" s="113">
        <v>0</v>
      </c>
      <c r="E154" s="113">
        <v>0</v>
      </c>
      <c r="F154" s="113">
        <v>0</v>
      </c>
      <c r="G154" s="113">
        <v>0</v>
      </c>
      <c r="H154" s="113">
        <v>0</v>
      </c>
      <c r="I154" s="113">
        <v>0</v>
      </c>
      <c r="J154" s="113">
        <v>2</v>
      </c>
      <c r="K154" s="113">
        <v>0</v>
      </c>
      <c r="L154" s="113">
        <v>0</v>
      </c>
      <c r="M154" s="124" t="s">
        <v>15</v>
      </c>
      <c r="N154" s="326" t="s">
        <v>292</v>
      </c>
    </row>
    <row r="155" spans="1:14" s="70" customFormat="1" ht="13.5" customHeight="1" thickBot="1" x14ac:dyDescent="0.3">
      <c r="A155" s="325"/>
      <c r="B155" s="71" t="s">
        <v>17</v>
      </c>
      <c r="C155" s="249">
        <f t="shared" si="2"/>
        <v>9924</v>
      </c>
      <c r="D155" s="118">
        <v>0</v>
      </c>
      <c r="E155" s="118">
        <v>0</v>
      </c>
      <c r="F155" s="118">
        <v>0</v>
      </c>
      <c r="G155" s="118">
        <v>0</v>
      </c>
      <c r="H155" s="118">
        <v>0</v>
      </c>
      <c r="I155" s="118">
        <v>0</v>
      </c>
      <c r="J155" s="118">
        <v>9924</v>
      </c>
      <c r="K155" s="118">
        <v>0</v>
      </c>
      <c r="L155" s="118">
        <v>0</v>
      </c>
      <c r="M155" s="128" t="s">
        <v>18</v>
      </c>
      <c r="N155" s="327"/>
    </row>
    <row r="156" spans="1:14" s="70" customFormat="1" ht="13.5" customHeight="1" thickBot="1" x14ac:dyDescent="0.3">
      <c r="A156" s="325"/>
      <c r="B156" s="71" t="s">
        <v>19</v>
      </c>
      <c r="C156" s="249">
        <f t="shared" si="2"/>
        <v>2976</v>
      </c>
      <c r="D156" s="118">
        <v>0</v>
      </c>
      <c r="E156" s="118">
        <v>0</v>
      </c>
      <c r="F156" s="118">
        <v>0</v>
      </c>
      <c r="G156" s="118">
        <v>0</v>
      </c>
      <c r="H156" s="118">
        <v>0</v>
      </c>
      <c r="I156" s="118">
        <v>0</v>
      </c>
      <c r="J156" s="118">
        <v>2976</v>
      </c>
      <c r="K156" s="118">
        <v>0</v>
      </c>
      <c r="L156" s="118">
        <v>0</v>
      </c>
      <c r="M156" s="128" t="s">
        <v>20</v>
      </c>
      <c r="N156" s="327"/>
    </row>
    <row r="157" spans="1:14" s="70" customFormat="1" ht="13.5" customHeight="1" thickBot="1" x14ac:dyDescent="0.3">
      <c r="A157" s="328" t="s">
        <v>58</v>
      </c>
      <c r="B157" s="72" t="s">
        <v>14</v>
      </c>
      <c r="C157" s="246">
        <f t="shared" si="2"/>
        <v>20</v>
      </c>
      <c r="D157" s="112">
        <v>1</v>
      </c>
      <c r="E157" s="112">
        <v>0</v>
      </c>
      <c r="F157" s="112">
        <v>0</v>
      </c>
      <c r="G157" s="112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19</v>
      </c>
      <c r="M157" s="122" t="s">
        <v>15</v>
      </c>
      <c r="N157" s="329" t="s">
        <v>59</v>
      </c>
    </row>
    <row r="158" spans="1:14" s="70" customFormat="1" ht="13.5" customHeight="1" thickBot="1" x14ac:dyDescent="0.3">
      <c r="A158" s="328"/>
      <c r="B158" s="72" t="s">
        <v>17</v>
      </c>
      <c r="C158" s="246">
        <f t="shared" si="2"/>
        <v>964386</v>
      </c>
      <c r="D158" s="112">
        <v>3200</v>
      </c>
      <c r="E158" s="112">
        <v>0</v>
      </c>
      <c r="F158" s="112">
        <v>0</v>
      </c>
      <c r="G158" s="112">
        <v>0</v>
      </c>
      <c r="H158" s="112">
        <v>0</v>
      </c>
      <c r="I158" s="112">
        <v>0</v>
      </c>
      <c r="J158" s="112">
        <v>0</v>
      </c>
      <c r="K158" s="112">
        <v>0</v>
      </c>
      <c r="L158" s="112">
        <v>961186</v>
      </c>
      <c r="M158" s="122" t="s">
        <v>18</v>
      </c>
      <c r="N158" s="329"/>
    </row>
    <row r="159" spans="1:14" s="70" customFormat="1" ht="13.5" customHeight="1" thickBot="1" x14ac:dyDescent="0.3">
      <c r="A159" s="328"/>
      <c r="B159" s="72" t="s">
        <v>19</v>
      </c>
      <c r="C159" s="246">
        <f t="shared" si="2"/>
        <v>520562</v>
      </c>
      <c r="D159" s="112">
        <v>3200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517362</v>
      </c>
      <c r="M159" s="122" t="s">
        <v>20</v>
      </c>
      <c r="N159" s="329"/>
    </row>
    <row r="160" spans="1:14" s="70" customFormat="1" ht="13.5" customHeight="1" thickBot="1" x14ac:dyDescent="0.3">
      <c r="A160" s="324" t="s">
        <v>87</v>
      </c>
      <c r="B160" s="71" t="s">
        <v>14</v>
      </c>
      <c r="C160" s="249">
        <f t="shared" si="2"/>
        <v>2</v>
      </c>
      <c r="D160" s="118">
        <v>0</v>
      </c>
      <c r="E160" s="118">
        <v>0</v>
      </c>
      <c r="F160" s="118">
        <v>0</v>
      </c>
      <c r="G160" s="118">
        <v>0</v>
      </c>
      <c r="H160" s="118">
        <v>0</v>
      </c>
      <c r="I160" s="118">
        <v>0</v>
      </c>
      <c r="J160" s="118">
        <v>1</v>
      </c>
      <c r="K160" s="118">
        <v>0</v>
      </c>
      <c r="L160" s="118">
        <v>1</v>
      </c>
      <c r="M160" s="128" t="s">
        <v>15</v>
      </c>
      <c r="N160" s="326" t="s">
        <v>88</v>
      </c>
    </row>
    <row r="161" spans="1:14" s="70" customFormat="1" ht="13.5" customHeight="1" thickBot="1" x14ac:dyDescent="0.3">
      <c r="A161" s="325"/>
      <c r="B161" s="71" t="s">
        <v>17</v>
      </c>
      <c r="C161" s="249">
        <f t="shared" si="2"/>
        <v>59877</v>
      </c>
      <c r="D161" s="118">
        <v>0</v>
      </c>
      <c r="E161" s="118">
        <v>0</v>
      </c>
      <c r="F161" s="118">
        <v>0</v>
      </c>
      <c r="G161" s="118">
        <v>0</v>
      </c>
      <c r="H161" s="118">
        <v>0</v>
      </c>
      <c r="I161" s="118">
        <v>0</v>
      </c>
      <c r="J161" s="118">
        <v>30092</v>
      </c>
      <c r="K161" s="118">
        <v>0</v>
      </c>
      <c r="L161" s="118">
        <v>29785</v>
      </c>
      <c r="M161" s="128" t="s">
        <v>18</v>
      </c>
      <c r="N161" s="327"/>
    </row>
    <row r="162" spans="1:14" s="70" customFormat="1" ht="13.5" customHeight="1" thickBot="1" x14ac:dyDescent="0.3">
      <c r="A162" s="325"/>
      <c r="B162" s="71" t="s">
        <v>19</v>
      </c>
      <c r="C162" s="249">
        <f t="shared" si="2"/>
        <v>31076</v>
      </c>
      <c r="D162" s="118">
        <v>0</v>
      </c>
      <c r="E162" s="118">
        <v>0</v>
      </c>
      <c r="F162" s="118">
        <v>0</v>
      </c>
      <c r="G162" s="118">
        <v>0</v>
      </c>
      <c r="H162" s="118">
        <v>0</v>
      </c>
      <c r="I162" s="118">
        <v>0</v>
      </c>
      <c r="J162" s="118">
        <v>17852</v>
      </c>
      <c r="K162" s="118">
        <v>0</v>
      </c>
      <c r="L162" s="118">
        <v>13224</v>
      </c>
      <c r="M162" s="128" t="s">
        <v>20</v>
      </c>
      <c r="N162" s="327"/>
    </row>
    <row r="163" spans="1:14" s="70" customFormat="1" ht="13.5" customHeight="1" thickBot="1" x14ac:dyDescent="0.3">
      <c r="A163" s="328" t="s">
        <v>254</v>
      </c>
      <c r="B163" s="72" t="s">
        <v>14</v>
      </c>
      <c r="C163" s="246">
        <f t="shared" si="2"/>
        <v>72</v>
      </c>
      <c r="D163" s="112">
        <v>8</v>
      </c>
      <c r="E163" s="112">
        <v>0</v>
      </c>
      <c r="F163" s="112">
        <v>0</v>
      </c>
      <c r="G163" s="112">
        <v>0</v>
      </c>
      <c r="H163" s="112">
        <v>0</v>
      </c>
      <c r="I163" s="112">
        <v>64</v>
      </c>
      <c r="J163" s="112">
        <v>0</v>
      </c>
      <c r="K163" s="112">
        <v>0</v>
      </c>
      <c r="L163" s="112">
        <v>0</v>
      </c>
      <c r="M163" s="122" t="s">
        <v>15</v>
      </c>
      <c r="N163" s="329" t="s">
        <v>255</v>
      </c>
    </row>
    <row r="164" spans="1:14" s="70" customFormat="1" ht="13.5" customHeight="1" thickBot="1" x14ac:dyDescent="0.3">
      <c r="A164" s="328"/>
      <c r="B164" s="72" t="s">
        <v>17</v>
      </c>
      <c r="C164" s="246">
        <f t="shared" si="2"/>
        <v>1187961</v>
      </c>
      <c r="D164" s="112">
        <v>31513</v>
      </c>
      <c r="E164" s="112">
        <v>0</v>
      </c>
      <c r="F164" s="112">
        <v>0</v>
      </c>
      <c r="G164" s="112">
        <v>0</v>
      </c>
      <c r="H164" s="112">
        <v>0</v>
      </c>
      <c r="I164" s="112">
        <v>1156448</v>
      </c>
      <c r="J164" s="112">
        <v>0</v>
      </c>
      <c r="K164" s="112">
        <v>0</v>
      </c>
      <c r="L164" s="112">
        <v>0</v>
      </c>
      <c r="M164" s="122" t="s">
        <v>18</v>
      </c>
      <c r="N164" s="329"/>
    </row>
    <row r="165" spans="1:14" s="70" customFormat="1" ht="13.5" customHeight="1" thickBot="1" x14ac:dyDescent="0.3">
      <c r="A165" s="328"/>
      <c r="B165" s="72" t="s">
        <v>19</v>
      </c>
      <c r="C165" s="246">
        <f t="shared" si="2"/>
        <v>667617</v>
      </c>
      <c r="D165" s="112">
        <v>14269</v>
      </c>
      <c r="E165" s="112">
        <v>0</v>
      </c>
      <c r="F165" s="112">
        <v>0</v>
      </c>
      <c r="G165" s="112">
        <v>0</v>
      </c>
      <c r="H165" s="112">
        <v>0</v>
      </c>
      <c r="I165" s="112">
        <v>653348</v>
      </c>
      <c r="J165" s="112">
        <v>0</v>
      </c>
      <c r="K165" s="112">
        <v>0</v>
      </c>
      <c r="L165" s="112">
        <v>0</v>
      </c>
      <c r="M165" s="122" t="s">
        <v>20</v>
      </c>
      <c r="N165" s="329"/>
    </row>
    <row r="166" spans="1:14" s="70" customFormat="1" ht="13.5" customHeight="1" thickBot="1" x14ac:dyDescent="0.3">
      <c r="A166" s="324" t="s">
        <v>60</v>
      </c>
      <c r="B166" s="71" t="s">
        <v>14</v>
      </c>
      <c r="C166" s="249">
        <f t="shared" si="2"/>
        <v>180</v>
      </c>
      <c r="D166" s="118">
        <v>0</v>
      </c>
      <c r="E166" s="118">
        <v>3</v>
      </c>
      <c r="F166" s="118">
        <v>1</v>
      </c>
      <c r="G166" s="118">
        <v>0</v>
      </c>
      <c r="H166" s="118">
        <v>26</v>
      </c>
      <c r="I166" s="118">
        <v>38</v>
      </c>
      <c r="J166" s="118">
        <v>15</v>
      </c>
      <c r="K166" s="118">
        <v>62</v>
      </c>
      <c r="L166" s="118">
        <v>35</v>
      </c>
      <c r="M166" s="132" t="s">
        <v>15</v>
      </c>
      <c r="N166" s="326" t="s">
        <v>61</v>
      </c>
    </row>
    <row r="167" spans="1:14" s="70" customFormat="1" ht="13.5" customHeight="1" thickBot="1" x14ac:dyDescent="0.3">
      <c r="A167" s="325"/>
      <c r="B167" s="71" t="s">
        <v>17</v>
      </c>
      <c r="C167" s="249">
        <f t="shared" si="2"/>
        <v>9660222</v>
      </c>
      <c r="D167" s="118">
        <v>0</v>
      </c>
      <c r="E167" s="118">
        <v>115937</v>
      </c>
      <c r="F167" s="118">
        <v>7677</v>
      </c>
      <c r="G167" s="118">
        <v>0</v>
      </c>
      <c r="H167" s="118">
        <v>776978</v>
      </c>
      <c r="I167" s="118">
        <v>704998</v>
      </c>
      <c r="J167" s="118">
        <v>312528</v>
      </c>
      <c r="K167" s="118">
        <v>5804341</v>
      </c>
      <c r="L167" s="118">
        <v>1937763</v>
      </c>
      <c r="M167" s="132" t="s">
        <v>18</v>
      </c>
      <c r="N167" s="327"/>
    </row>
    <row r="168" spans="1:14" s="70" customFormat="1" ht="13.5" customHeight="1" thickBot="1" x14ac:dyDescent="0.3">
      <c r="A168" s="325"/>
      <c r="B168" s="71" t="s">
        <v>19</v>
      </c>
      <c r="C168" s="249">
        <f t="shared" si="2"/>
        <v>4043165</v>
      </c>
      <c r="D168" s="118">
        <v>0</v>
      </c>
      <c r="E168" s="118">
        <v>40560</v>
      </c>
      <c r="F168" s="118">
        <v>7677</v>
      </c>
      <c r="G168" s="118">
        <v>0</v>
      </c>
      <c r="H168" s="118">
        <v>444034</v>
      </c>
      <c r="I168" s="118">
        <v>392230</v>
      </c>
      <c r="J168" s="118">
        <v>163677</v>
      </c>
      <c r="K168" s="118">
        <v>1805008</v>
      </c>
      <c r="L168" s="118">
        <v>1189979</v>
      </c>
      <c r="M168" s="132" t="s">
        <v>20</v>
      </c>
      <c r="N168" s="327"/>
    </row>
    <row r="169" spans="1:14" s="70" customFormat="1" ht="20.25" customHeight="1" thickBot="1" x14ac:dyDescent="0.3">
      <c r="A169" s="328" t="s">
        <v>386</v>
      </c>
      <c r="B169" s="72" t="s">
        <v>14</v>
      </c>
      <c r="C169" s="246">
        <f t="shared" si="2"/>
        <v>98</v>
      </c>
      <c r="D169" s="112">
        <v>4</v>
      </c>
      <c r="E169" s="112">
        <v>0</v>
      </c>
      <c r="F169" s="112">
        <v>5</v>
      </c>
      <c r="G169" s="112">
        <v>0</v>
      </c>
      <c r="H169" s="112">
        <v>8</v>
      </c>
      <c r="I169" s="112">
        <v>32</v>
      </c>
      <c r="J169" s="112">
        <v>1</v>
      </c>
      <c r="K169" s="112">
        <v>6</v>
      </c>
      <c r="L169" s="112">
        <v>42</v>
      </c>
      <c r="M169" s="122" t="s">
        <v>15</v>
      </c>
      <c r="N169" s="329" t="s">
        <v>281</v>
      </c>
    </row>
    <row r="170" spans="1:14" s="70" customFormat="1" ht="13.5" customHeight="1" thickBot="1" x14ac:dyDescent="0.3">
      <c r="A170" s="328"/>
      <c r="B170" s="72" t="s">
        <v>17</v>
      </c>
      <c r="C170" s="246">
        <f t="shared" si="2"/>
        <v>3467221</v>
      </c>
      <c r="D170" s="112">
        <v>142908</v>
      </c>
      <c r="E170" s="112">
        <v>0</v>
      </c>
      <c r="F170" s="112">
        <v>248972</v>
      </c>
      <c r="G170" s="112">
        <v>0</v>
      </c>
      <c r="H170" s="112">
        <v>253249</v>
      </c>
      <c r="I170" s="112">
        <v>366522</v>
      </c>
      <c r="J170" s="112">
        <v>6204</v>
      </c>
      <c r="K170" s="112">
        <v>497653</v>
      </c>
      <c r="L170" s="112">
        <v>1951713</v>
      </c>
      <c r="M170" s="122" t="s">
        <v>18</v>
      </c>
      <c r="N170" s="329"/>
    </row>
    <row r="171" spans="1:14" s="70" customFormat="1" ht="13.5" customHeight="1" thickBot="1" x14ac:dyDescent="0.3">
      <c r="A171" s="328"/>
      <c r="B171" s="72" t="s">
        <v>19</v>
      </c>
      <c r="C171" s="246">
        <f t="shared" si="2"/>
        <v>1792464</v>
      </c>
      <c r="D171" s="112">
        <v>52665</v>
      </c>
      <c r="E171" s="112">
        <v>0</v>
      </c>
      <c r="F171" s="112">
        <v>85709</v>
      </c>
      <c r="G171" s="112">
        <v>0</v>
      </c>
      <c r="H171" s="112">
        <v>147008</v>
      </c>
      <c r="I171" s="112">
        <v>205269</v>
      </c>
      <c r="J171" s="112">
        <v>2900</v>
      </c>
      <c r="K171" s="112">
        <v>156411</v>
      </c>
      <c r="L171" s="112">
        <v>1142502</v>
      </c>
      <c r="M171" s="122" t="s">
        <v>20</v>
      </c>
      <c r="N171" s="329"/>
    </row>
    <row r="172" spans="1:14" s="70" customFormat="1" ht="13.5" customHeight="1" thickBot="1" x14ac:dyDescent="0.3">
      <c r="A172" s="324" t="s">
        <v>222</v>
      </c>
      <c r="B172" s="71" t="s">
        <v>14</v>
      </c>
      <c r="C172" s="249">
        <f t="shared" si="2"/>
        <v>1</v>
      </c>
      <c r="D172" s="118">
        <v>0</v>
      </c>
      <c r="E172" s="118">
        <v>0</v>
      </c>
      <c r="F172" s="118">
        <v>0</v>
      </c>
      <c r="G172" s="118">
        <v>0</v>
      </c>
      <c r="H172" s="118">
        <v>0</v>
      </c>
      <c r="I172" s="118">
        <v>0</v>
      </c>
      <c r="J172" s="118">
        <v>1</v>
      </c>
      <c r="K172" s="118">
        <v>0</v>
      </c>
      <c r="L172" s="118">
        <v>0</v>
      </c>
      <c r="M172" s="132" t="s">
        <v>15</v>
      </c>
      <c r="N172" s="326" t="s">
        <v>224</v>
      </c>
    </row>
    <row r="173" spans="1:14" s="70" customFormat="1" ht="13.5" customHeight="1" thickBot="1" x14ac:dyDescent="0.3">
      <c r="A173" s="325"/>
      <c r="B173" s="71" t="s">
        <v>17</v>
      </c>
      <c r="C173" s="249">
        <f t="shared" si="2"/>
        <v>2409</v>
      </c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  <c r="J173" s="118">
        <v>2409</v>
      </c>
      <c r="K173" s="118">
        <v>0</v>
      </c>
      <c r="L173" s="118">
        <v>0</v>
      </c>
      <c r="M173" s="132" t="s">
        <v>18</v>
      </c>
      <c r="N173" s="327"/>
    </row>
    <row r="174" spans="1:14" s="70" customFormat="1" ht="13.5" customHeight="1" thickBot="1" x14ac:dyDescent="0.3">
      <c r="A174" s="325"/>
      <c r="B174" s="71" t="s">
        <v>19</v>
      </c>
      <c r="C174" s="249">
        <f t="shared" si="2"/>
        <v>1373</v>
      </c>
      <c r="D174" s="118">
        <v>0</v>
      </c>
      <c r="E174" s="118">
        <v>0</v>
      </c>
      <c r="F174" s="118">
        <v>0</v>
      </c>
      <c r="G174" s="118">
        <v>0</v>
      </c>
      <c r="H174" s="118">
        <v>0</v>
      </c>
      <c r="I174" s="118">
        <v>0</v>
      </c>
      <c r="J174" s="118">
        <v>1373</v>
      </c>
      <c r="K174" s="118">
        <v>0</v>
      </c>
      <c r="L174" s="118">
        <v>0</v>
      </c>
      <c r="M174" s="132" t="s">
        <v>20</v>
      </c>
      <c r="N174" s="327"/>
    </row>
    <row r="175" spans="1:14" s="70" customFormat="1" ht="13.5" customHeight="1" thickBot="1" x14ac:dyDescent="0.3">
      <c r="A175" s="328" t="s">
        <v>63</v>
      </c>
      <c r="B175" s="72" t="s">
        <v>14</v>
      </c>
      <c r="C175" s="246">
        <f t="shared" si="2"/>
        <v>44</v>
      </c>
      <c r="D175" s="112">
        <v>3</v>
      </c>
      <c r="E175" s="112">
        <v>0</v>
      </c>
      <c r="F175" s="112">
        <v>15</v>
      </c>
      <c r="G175" s="112">
        <v>0</v>
      </c>
      <c r="H175" s="112">
        <v>4</v>
      </c>
      <c r="I175" s="112">
        <v>0</v>
      </c>
      <c r="J175" s="112">
        <v>1</v>
      </c>
      <c r="K175" s="112">
        <v>8</v>
      </c>
      <c r="L175" s="112">
        <v>13</v>
      </c>
      <c r="M175" s="122" t="s">
        <v>15</v>
      </c>
      <c r="N175" s="329" t="s">
        <v>64</v>
      </c>
    </row>
    <row r="176" spans="1:14" s="70" customFormat="1" ht="13.5" customHeight="1" thickBot="1" x14ac:dyDescent="0.3">
      <c r="A176" s="328"/>
      <c r="B176" s="72" t="s">
        <v>17</v>
      </c>
      <c r="C176" s="246">
        <f t="shared" si="2"/>
        <v>2146702</v>
      </c>
      <c r="D176" s="112">
        <v>115558</v>
      </c>
      <c r="E176" s="112">
        <v>0</v>
      </c>
      <c r="F176" s="112">
        <v>917661</v>
      </c>
      <c r="G176" s="112">
        <v>0</v>
      </c>
      <c r="H176" s="112">
        <v>117368</v>
      </c>
      <c r="I176" s="112">
        <v>0</v>
      </c>
      <c r="J176" s="112">
        <v>26966</v>
      </c>
      <c r="K176" s="112">
        <v>607935</v>
      </c>
      <c r="L176" s="112">
        <v>361214</v>
      </c>
      <c r="M176" s="122" t="s">
        <v>18</v>
      </c>
      <c r="N176" s="329"/>
    </row>
    <row r="177" spans="1:14" s="70" customFormat="1" ht="13.5" customHeight="1" x14ac:dyDescent="0.25">
      <c r="A177" s="330"/>
      <c r="B177" s="85" t="s">
        <v>19</v>
      </c>
      <c r="C177" s="251">
        <f t="shared" si="2"/>
        <v>856312</v>
      </c>
      <c r="D177" s="119">
        <v>53712</v>
      </c>
      <c r="E177" s="119">
        <v>0</v>
      </c>
      <c r="F177" s="119">
        <v>340552</v>
      </c>
      <c r="G177" s="119">
        <v>0</v>
      </c>
      <c r="H177" s="119">
        <v>68747</v>
      </c>
      <c r="I177" s="119">
        <v>0</v>
      </c>
      <c r="J177" s="119">
        <v>15344</v>
      </c>
      <c r="K177" s="119">
        <v>182383</v>
      </c>
      <c r="L177" s="119">
        <v>195574</v>
      </c>
      <c r="M177" s="123" t="s">
        <v>20</v>
      </c>
      <c r="N177" s="331"/>
    </row>
    <row r="178" spans="1:14" s="70" customFormat="1" ht="13.5" customHeight="1" thickBot="1" x14ac:dyDescent="0.3">
      <c r="A178" s="324" t="s">
        <v>156</v>
      </c>
      <c r="B178" s="69" t="s">
        <v>14</v>
      </c>
      <c r="C178" s="248">
        <f t="shared" si="2"/>
        <v>8</v>
      </c>
      <c r="D178" s="113">
        <v>4</v>
      </c>
      <c r="E178" s="113">
        <v>0</v>
      </c>
      <c r="F178" s="113">
        <v>0</v>
      </c>
      <c r="G178" s="113">
        <v>0</v>
      </c>
      <c r="H178" s="113">
        <v>0</v>
      </c>
      <c r="I178" s="113">
        <v>1</v>
      </c>
      <c r="J178" s="113">
        <v>1</v>
      </c>
      <c r="K178" s="113">
        <v>1</v>
      </c>
      <c r="L178" s="113">
        <v>1</v>
      </c>
      <c r="M178" s="124" t="s">
        <v>15</v>
      </c>
      <c r="N178" s="326" t="s">
        <v>155</v>
      </c>
    </row>
    <row r="179" spans="1:14" s="70" customFormat="1" ht="13.5" customHeight="1" thickBot="1" x14ac:dyDescent="0.3">
      <c r="A179" s="325"/>
      <c r="B179" s="71" t="s">
        <v>17</v>
      </c>
      <c r="C179" s="249">
        <f t="shared" si="2"/>
        <v>167382</v>
      </c>
      <c r="D179" s="118">
        <v>578</v>
      </c>
      <c r="E179" s="118">
        <v>0</v>
      </c>
      <c r="F179" s="118">
        <v>0</v>
      </c>
      <c r="G179" s="118">
        <v>0</v>
      </c>
      <c r="H179" s="118">
        <v>0</v>
      </c>
      <c r="I179" s="118">
        <v>5460</v>
      </c>
      <c r="J179" s="118">
        <v>2981</v>
      </c>
      <c r="K179" s="118">
        <v>36</v>
      </c>
      <c r="L179" s="118">
        <v>158327</v>
      </c>
      <c r="M179" s="132" t="s">
        <v>18</v>
      </c>
      <c r="N179" s="327"/>
    </row>
    <row r="180" spans="1:14" s="70" customFormat="1" ht="13.5" customHeight="1" thickBot="1" x14ac:dyDescent="0.3">
      <c r="A180" s="325"/>
      <c r="B180" s="71" t="s">
        <v>19</v>
      </c>
      <c r="C180" s="249">
        <f t="shared" si="2"/>
        <v>112940</v>
      </c>
      <c r="D180" s="118">
        <v>171</v>
      </c>
      <c r="E180" s="118">
        <v>0</v>
      </c>
      <c r="F180" s="118">
        <v>0</v>
      </c>
      <c r="G180" s="118">
        <v>0</v>
      </c>
      <c r="H180" s="118">
        <v>0</v>
      </c>
      <c r="I180" s="118">
        <v>1638</v>
      </c>
      <c r="J180" s="118">
        <v>1199</v>
      </c>
      <c r="K180" s="118">
        <v>10</v>
      </c>
      <c r="L180" s="118">
        <v>109922</v>
      </c>
      <c r="M180" s="132" t="s">
        <v>20</v>
      </c>
      <c r="N180" s="327"/>
    </row>
    <row r="181" spans="1:14" s="70" customFormat="1" ht="13.5" customHeight="1" thickBot="1" x14ac:dyDescent="0.3">
      <c r="A181" s="328" t="s">
        <v>89</v>
      </c>
      <c r="B181" s="72" t="s">
        <v>14</v>
      </c>
      <c r="C181" s="246">
        <f t="shared" si="2"/>
        <v>52</v>
      </c>
      <c r="D181" s="112">
        <v>1</v>
      </c>
      <c r="E181" s="112">
        <v>0</v>
      </c>
      <c r="F181" s="112">
        <v>0</v>
      </c>
      <c r="G181" s="112">
        <v>0</v>
      </c>
      <c r="H181" s="112">
        <v>6</v>
      </c>
      <c r="I181" s="112">
        <v>0</v>
      </c>
      <c r="J181" s="112">
        <v>0</v>
      </c>
      <c r="K181" s="112">
        <v>19</v>
      </c>
      <c r="L181" s="112">
        <v>26</v>
      </c>
      <c r="M181" s="122" t="s">
        <v>15</v>
      </c>
      <c r="N181" s="329" t="s">
        <v>90</v>
      </c>
    </row>
    <row r="182" spans="1:14" s="70" customFormat="1" ht="13.5" customHeight="1" thickBot="1" x14ac:dyDescent="0.3">
      <c r="A182" s="328"/>
      <c r="B182" s="72" t="s">
        <v>17</v>
      </c>
      <c r="C182" s="246">
        <f t="shared" si="2"/>
        <v>4918261</v>
      </c>
      <c r="D182" s="112">
        <v>34554</v>
      </c>
      <c r="E182" s="112">
        <v>0</v>
      </c>
      <c r="F182" s="112">
        <v>0</v>
      </c>
      <c r="G182" s="112">
        <v>0</v>
      </c>
      <c r="H182" s="112">
        <v>203969</v>
      </c>
      <c r="I182" s="112">
        <v>0</v>
      </c>
      <c r="J182" s="112">
        <v>0</v>
      </c>
      <c r="K182" s="112">
        <v>1865288</v>
      </c>
      <c r="L182" s="112">
        <v>2814450</v>
      </c>
      <c r="M182" s="122" t="s">
        <v>18</v>
      </c>
      <c r="N182" s="329"/>
    </row>
    <row r="183" spans="1:14" s="70" customFormat="1" ht="13.5" customHeight="1" thickBot="1" x14ac:dyDescent="0.3">
      <c r="A183" s="328"/>
      <c r="B183" s="72" t="s">
        <v>19</v>
      </c>
      <c r="C183" s="246">
        <f t="shared" si="2"/>
        <v>2557847</v>
      </c>
      <c r="D183" s="112">
        <v>19576</v>
      </c>
      <c r="E183" s="112">
        <v>0</v>
      </c>
      <c r="F183" s="112">
        <v>0</v>
      </c>
      <c r="G183" s="112">
        <v>0</v>
      </c>
      <c r="H183" s="112">
        <v>124451</v>
      </c>
      <c r="I183" s="112">
        <v>0</v>
      </c>
      <c r="J183" s="112">
        <v>0</v>
      </c>
      <c r="K183" s="112">
        <v>559591</v>
      </c>
      <c r="L183" s="112">
        <v>1854229</v>
      </c>
      <c r="M183" s="122" t="s">
        <v>20</v>
      </c>
      <c r="N183" s="329"/>
    </row>
    <row r="184" spans="1:14" s="70" customFormat="1" ht="13.5" customHeight="1" thickBot="1" x14ac:dyDescent="0.3">
      <c r="A184" s="324" t="s">
        <v>278</v>
      </c>
      <c r="B184" s="71" t="s">
        <v>14</v>
      </c>
      <c r="C184" s="249">
        <f t="shared" si="2"/>
        <v>109</v>
      </c>
      <c r="D184" s="118">
        <v>20</v>
      </c>
      <c r="E184" s="118">
        <v>0</v>
      </c>
      <c r="F184" s="118">
        <v>6</v>
      </c>
      <c r="G184" s="118">
        <v>0</v>
      </c>
      <c r="H184" s="118">
        <v>10</v>
      </c>
      <c r="I184" s="118">
        <v>26</v>
      </c>
      <c r="J184" s="118">
        <v>5</v>
      </c>
      <c r="K184" s="118">
        <v>2</v>
      </c>
      <c r="L184" s="118">
        <v>40</v>
      </c>
      <c r="M184" s="132" t="s">
        <v>15</v>
      </c>
      <c r="N184" s="326" t="s">
        <v>378</v>
      </c>
    </row>
    <row r="185" spans="1:14" s="70" customFormat="1" ht="13.5" customHeight="1" thickBot="1" x14ac:dyDescent="0.3">
      <c r="A185" s="325"/>
      <c r="B185" s="71" t="s">
        <v>17</v>
      </c>
      <c r="C185" s="249">
        <f t="shared" si="2"/>
        <v>2253111</v>
      </c>
      <c r="D185" s="118">
        <v>136023</v>
      </c>
      <c r="E185" s="118">
        <v>0</v>
      </c>
      <c r="F185" s="118">
        <v>357854</v>
      </c>
      <c r="G185" s="118">
        <v>0</v>
      </c>
      <c r="H185" s="118">
        <v>298023</v>
      </c>
      <c r="I185" s="118">
        <v>207600</v>
      </c>
      <c r="J185" s="118">
        <v>105596</v>
      </c>
      <c r="K185" s="118">
        <v>158721</v>
      </c>
      <c r="L185" s="118">
        <v>989294</v>
      </c>
      <c r="M185" s="132" t="s">
        <v>18</v>
      </c>
      <c r="N185" s="327"/>
    </row>
    <row r="186" spans="1:14" s="70" customFormat="1" ht="13.5" customHeight="1" thickBot="1" x14ac:dyDescent="0.3">
      <c r="A186" s="325"/>
      <c r="B186" s="71" t="s">
        <v>19</v>
      </c>
      <c r="C186" s="249">
        <f t="shared" si="2"/>
        <v>950862</v>
      </c>
      <c r="D186" s="118">
        <v>44156</v>
      </c>
      <c r="E186" s="118">
        <v>0</v>
      </c>
      <c r="F186" s="118">
        <v>110566</v>
      </c>
      <c r="G186" s="118">
        <v>0</v>
      </c>
      <c r="H186" s="118">
        <v>145675</v>
      </c>
      <c r="I186" s="118">
        <v>100919</v>
      </c>
      <c r="J186" s="118">
        <v>42095</v>
      </c>
      <c r="K186" s="118">
        <v>49009</v>
      </c>
      <c r="L186" s="118">
        <v>458442</v>
      </c>
      <c r="M186" s="132" t="s">
        <v>20</v>
      </c>
      <c r="N186" s="327"/>
    </row>
    <row r="187" spans="1:14" s="70" customFormat="1" ht="13.5" customHeight="1" thickBot="1" x14ac:dyDescent="0.3">
      <c r="A187" s="328" t="s">
        <v>65</v>
      </c>
      <c r="B187" s="72" t="s">
        <v>14</v>
      </c>
      <c r="C187" s="246">
        <f t="shared" si="2"/>
        <v>205</v>
      </c>
      <c r="D187" s="112">
        <v>18</v>
      </c>
      <c r="E187" s="112">
        <v>2</v>
      </c>
      <c r="F187" s="112">
        <v>36</v>
      </c>
      <c r="G187" s="112">
        <v>0</v>
      </c>
      <c r="H187" s="112">
        <v>37</v>
      </c>
      <c r="I187" s="112">
        <v>0</v>
      </c>
      <c r="J187" s="112">
        <v>10</v>
      </c>
      <c r="K187" s="112">
        <v>77</v>
      </c>
      <c r="L187" s="112">
        <v>25</v>
      </c>
      <c r="M187" s="122" t="s">
        <v>15</v>
      </c>
      <c r="N187" s="329" t="s">
        <v>66</v>
      </c>
    </row>
    <row r="188" spans="1:14" s="70" customFormat="1" ht="13.5" customHeight="1" thickBot="1" x14ac:dyDescent="0.3">
      <c r="A188" s="328"/>
      <c r="B188" s="72" t="s">
        <v>17</v>
      </c>
      <c r="C188" s="246">
        <f t="shared" si="2"/>
        <v>13757167</v>
      </c>
      <c r="D188" s="112">
        <v>209019</v>
      </c>
      <c r="E188" s="112">
        <v>58255</v>
      </c>
      <c r="F188" s="112">
        <v>2108460</v>
      </c>
      <c r="G188" s="112">
        <v>0</v>
      </c>
      <c r="H188" s="112">
        <v>1060604</v>
      </c>
      <c r="I188" s="112">
        <v>0</v>
      </c>
      <c r="J188" s="112">
        <v>184960</v>
      </c>
      <c r="K188" s="112">
        <v>8350166</v>
      </c>
      <c r="L188" s="112">
        <v>1785703</v>
      </c>
      <c r="M188" s="122" t="s">
        <v>18</v>
      </c>
      <c r="N188" s="329"/>
    </row>
    <row r="189" spans="1:14" s="70" customFormat="1" ht="13.5" customHeight="1" thickBot="1" x14ac:dyDescent="0.3">
      <c r="A189" s="328"/>
      <c r="B189" s="72" t="s">
        <v>19</v>
      </c>
      <c r="C189" s="246">
        <f t="shared" si="2"/>
        <v>5219119</v>
      </c>
      <c r="D189" s="112">
        <v>63766</v>
      </c>
      <c r="E189" s="112">
        <v>20536</v>
      </c>
      <c r="F189" s="112">
        <v>769443</v>
      </c>
      <c r="G189" s="112">
        <v>0</v>
      </c>
      <c r="H189" s="112">
        <v>605731</v>
      </c>
      <c r="I189" s="112">
        <v>0</v>
      </c>
      <c r="J189" s="112">
        <v>90578</v>
      </c>
      <c r="K189" s="112">
        <v>2616643</v>
      </c>
      <c r="L189" s="112">
        <v>1052422</v>
      </c>
      <c r="M189" s="122" t="s">
        <v>20</v>
      </c>
      <c r="N189" s="329"/>
    </row>
    <row r="190" spans="1:14" s="70" customFormat="1" ht="13.5" customHeight="1" thickBot="1" x14ac:dyDescent="0.3">
      <c r="A190" s="324" t="s">
        <v>387</v>
      </c>
      <c r="B190" s="71" t="s">
        <v>14</v>
      </c>
      <c r="C190" s="249">
        <f t="shared" si="2"/>
        <v>44</v>
      </c>
      <c r="D190" s="118">
        <v>4</v>
      </c>
      <c r="E190" s="118">
        <v>0</v>
      </c>
      <c r="F190" s="118">
        <v>0</v>
      </c>
      <c r="G190" s="118">
        <v>0</v>
      </c>
      <c r="H190" s="118">
        <v>1</v>
      </c>
      <c r="I190" s="118">
        <v>6</v>
      </c>
      <c r="J190" s="118">
        <v>31</v>
      </c>
      <c r="K190" s="118">
        <v>1</v>
      </c>
      <c r="L190" s="118">
        <v>1</v>
      </c>
      <c r="M190" s="132" t="s">
        <v>15</v>
      </c>
      <c r="N190" s="326" t="s">
        <v>282</v>
      </c>
    </row>
    <row r="191" spans="1:14" s="70" customFormat="1" ht="13.5" customHeight="1" thickBot="1" x14ac:dyDescent="0.3">
      <c r="A191" s="325"/>
      <c r="B191" s="71" t="s">
        <v>17</v>
      </c>
      <c r="C191" s="249">
        <f t="shared" si="2"/>
        <v>536805</v>
      </c>
      <c r="D191" s="118">
        <v>56535</v>
      </c>
      <c r="E191" s="118">
        <v>0</v>
      </c>
      <c r="F191" s="118">
        <v>0</v>
      </c>
      <c r="G191" s="118">
        <v>0</v>
      </c>
      <c r="H191" s="118">
        <v>33005</v>
      </c>
      <c r="I191" s="118">
        <v>161616</v>
      </c>
      <c r="J191" s="118">
        <v>262447</v>
      </c>
      <c r="K191" s="118">
        <v>11473</v>
      </c>
      <c r="L191" s="118">
        <v>11729</v>
      </c>
      <c r="M191" s="132" t="s">
        <v>18</v>
      </c>
      <c r="N191" s="327"/>
    </row>
    <row r="192" spans="1:14" s="70" customFormat="1" ht="13.5" customHeight="1" thickBot="1" x14ac:dyDescent="0.3">
      <c r="A192" s="325"/>
      <c r="B192" s="71" t="s">
        <v>19</v>
      </c>
      <c r="C192" s="249">
        <f t="shared" si="2"/>
        <v>230052</v>
      </c>
      <c r="D192" s="118">
        <v>16960</v>
      </c>
      <c r="E192" s="118">
        <v>0</v>
      </c>
      <c r="F192" s="118">
        <v>0</v>
      </c>
      <c r="G192" s="118">
        <v>0</v>
      </c>
      <c r="H192" s="118">
        <v>19231</v>
      </c>
      <c r="I192" s="118">
        <v>72102</v>
      </c>
      <c r="J192" s="118">
        <v>111640</v>
      </c>
      <c r="K192" s="118">
        <v>3834</v>
      </c>
      <c r="L192" s="118">
        <v>6285</v>
      </c>
      <c r="M192" s="132" t="s">
        <v>20</v>
      </c>
      <c r="N192" s="327"/>
    </row>
    <row r="193" spans="1:14" s="70" customFormat="1" ht="13.5" customHeight="1" thickBot="1" x14ac:dyDescent="0.3">
      <c r="A193" s="328" t="s">
        <v>295</v>
      </c>
      <c r="B193" s="72" t="s">
        <v>14</v>
      </c>
      <c r="C193" s="246">
        <f t="shared" si="2"/>
        <v>1</v>
      </c>
      <c r="D193" s="112">
        <v>1</v>
      </c>
      <c r="E193" s="112">
        <v>0</v>
      </c>
      <c r="F193" s="112">
        <v>0</v>
      </c>
      <c r="G193" s="112">
        <v>0</v>
      </c>
      <c r="H193" s="112">
        <v>0</v>
      </c>
      <c r="I193" s="112">
        <v>0</v>
      </c>
      <c r="J193" s="112">
        <v>0</v>
      </c>
      <c r="K193" s="112">
        <v>0</v>
      </c>
      <c r="L193" s="112">
        <v>0</v>
      </c>
      <c r="M193" s="122" t="s">
        <v>15</v>
      </c>
      <c r="N193" s="329" t="s">
        <v>297</v>
      </c>
    </row>
    <row r="194" spans="1:14" s="70" customFormat="1" ht="13.5" customHeight="1" thickBot="1" x14ac:dyDescent="0.3">
      <c r="A194" s="328"/>
      <c r="B194" s="72" t="s">
        <v>17</v>
      </c>
      <c r="C194" s="246">
        <f t="shared" si="2"/>
        <v>6388</v>
      </c>
      <c r="D194" s="112">
        <v>6388</v>
      </c>
      <c r="E194" s="112">
        <v>0</v>
      </c>
      <c r="F194" s="112">
        <v>0</v>
      </c>
      <c r="G194" s="112">
        <v>0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22" t="s">
        <v>18</v>
      </c>
      <c r="N194" s="329"/>
    </row>
    <row r="195" spans="1:14" s="70" customFormat="1" ht="13.5" customHeight="1" thickBot="1" x14ac:dyDescent="0.3">
      <c r="A195" s="328"/>
      <c r="B195" s="72" t="s">
        <v>19</v>
      </c>
      <c r="C195" s="246">
        <f t="shared" si="2"/>
        <v>1916</v>
      </c>
      <c r="D195" s="112">
        <v>1916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22" t="s">
        <v>20</v>
      </c>
      <c r="N195" s="329"/>
    </row>
    <row r="196" spans="1:14" s="70" customFormat="1" ht="13.5" customHeight="1" thickBot="1" x14ac:dyDescent="0.3">
      <c r="A196" s="324" t="s">
        <v>187</v>
      </c>
      <c r="B196" s="71" t="s">
        <v>14</v>
      </c>
      <c r="C196" s="249">
        <f t="shared" si="2"/>
        <v>1</v>
      </c>
      <c r="D196" s="118">
        <v>0</v>
      </c>
      <c r="E196" s="118">
        <v>0</v>
      </c>
      <c r="F196" s="118">
        <v>0</v>
      </c>
      <c r="G196" s="118">
        <v>0</v>
      </c>
      <c r="H196" s="118">
        <v>0</v>
      </c>
      <c r="I196" s="118">
        <v>0</v>
      </c>
      <c r="J196" s="118">
        <v>0</v>
      </c>
      <c r="K196" s="118">
        <v>1</v>
      </c>
      <c r="L196" s="118">
        <v>0</v>
      </c>
      <c r="M196" s="132" t="s">
        <v>15</v>
      </c>
      <c r="N196" s="326" t="s">
        <v>188</v>
      </c>
    </row>
    <row r="197" spans="1:14" s="70" customFormat="1" ht="13.5" customHeight="1" thickBot="1" x14ac:dyDescent="0.3">
      <c r="A197" s="325"/>
      <c r="B197" s="71" t="s">
        <v>17</v>
      </c>
      <c r="C197" s="249">
        <f t="shared" si="2"/>
        <v>103670</v>
      </c>
      <c r="D197" s="118">
        <v>0</v>
      </c>
      <c r="E197" s="118">
        <v>0</v>
      </c>
      <c r="F197" s="118">
        <v>0</v>
      </c>
      <c r="G197" s="118">
        <v>0</v>
      </c>
      <c r="H197" s="118">
        <v>0</v>
      </c>
      <c r="I197" s="118">
        <v>0</v>
      </c>
      <c r="J197" s="118">
        <v>0</v>
      </c>
      <c r="K197" s="118">
        <v>103670</v>
      </c>
      <c r="L197" s="118">
        <v>0</v>
      </c>
      <c r="M197" s="132" t="s">
        <v>18</v>
      </c>
      <c r="N197" s="327"/>
    </row>
    <row r="198" spans="1:14" s="70" customFormat="1" ht="13.5" customHeight="1" thickBot="1" x14ac:dyDescent="0.3">
      <c r="A198" s="325"/>
      <c r="B198" s="71" t="s">
        <v>19</v>
      </c>
      <c r="C198" s="249">
        <f t="shared" si="2"/>
        <v>31102</v>
      </c>
      <c r="D198" s="118">
        <v>0</v>
      </c>
      <c r="E198" s="118">
        <v>0</v>
      </c>
      <c r="F198" s="118">
        <v>0</v>
      </c>
      <c r="G198" s="118">
        <v>0</v>
      </c>
      <c r="H198" s="118">
        <v>0</v>
      </c>
      <c r="I198" s="118">
        <v>0</v>
      </c>
      <c r="J198" s="118">
        <v>0</v>
      </c>
      <c r="K198" s="118">
        <v>31102</v>
      </c>
      <c r="L198" s="118">
        <v>0</v>
      </c>
      <c r="M198" s="132" t="s">
        <v>20</v>
      </c>
      <c r="N198" s="327"/>
    </row>
    <row r="199" spans="1:14" s="70" customFormat="1" ht="13.5" customHeight="1" thickBot="1" x14ac:dyDescent="0.3">
      <c r="A199" s="328" t="s">
        <v>223</v>
      </c>
      <c r="B199" s="72" t="s">
        <v>14</v>
      </c>
      <c r="C199" s="246">
        <f t="shared" si="2"/>
        <v>9</v>
      </c>
      <c r="D199" s="112">
        <v>3</v>
      </c>
      <c r="E199" s="112">
        <v>0</v>
      </c>
      <c r="F199" s="112">
        <v>0</v>
      </c>
      <c r="G199" s="112">
        <v>0</v>
      </c>
      <c r="H199" s="112">
        <v>3</v>
      </c>
      <c r="I199" s="112">
        <v>0</v>
      </c>
      <c r="J199" s="112">
        <v>2</v>
      </c>
      <c r="K199" s="112">
        <v>1</v>
      </c>
      <c r="L199" s="112">
        <v>0</v>
      </c>
      <c r="M199" s="122" t="s">
        <v>15</v>
      </c>
      <c r="N199" s="329" t="s">
        <v>225</v>
      </c>
    </row>
    <row r="200" spans="1:14" s="70" customFormat="1" ht="13.5" customHeight="1" thickBot="1" x14ac:dyDescent="0.3">
      <c r="A200" s="328"/>
      <c r="B200" s="72" t="s">
        <v>17</v>
      </c>
      <c r="C200" s="246">
        <f t="shared" si="2"/>
        <v>82564</v>
      </c>
      <c r="D200" s="112">
        <v>18039</v>
      </c>
      <c r="E200" s="112">
        <v>0</v>
      </c>
      <c r="F200" s="112">
        <v>0</v>
      </c>
      <c r="G200" s="112">
        <v>0</v>
      </c>
      <c r="H200" s="112">
        <v>50122</v>
      </c>
      <c r="I200" s="112">
        <v>0</v>
      </c>
      <c r="J200" s="112">
        <v>12713</v>
      </c>
      <c r="K200" s="112">
        <v>1690</v>
      </c>
      <c r="L200" s="112">
        <v>0</v>
      </c>
      <c r="M200" s="122" t="s">
        <v>18</v>
      </c>
      <c r="N200" s="329"/>
    </row>
    <row r="201" spans="1:14" s="70" customFormat="1" ht="13.5" customHeight="1" thickBot="1" x14ac:dyDescent="0.3">
      <c r="A201" s="328"/>
      <c r="B201" s="72" t="s">
        <v>19</v>
      </c>
      <c r="C201" s="246">
        <f t="shared" si="2"/>
        <v>41006</v>
      </c>
      <c r="D201" s="112">
        <v>8572</v>
      </c>
      <c r="E201" s="112">
        <v>0</v>
      </c>
      <c r="F201" s="112">
        <v>0</v>
      </c>
      <c r="G201" s="112">
        <v>0</v>
      </c>
      <c r="H201" s="112">
        <v>24839</v>
      </c>
      <c r="I201" s="112">
        <v>0</v>
      </c>
      <c r="J201" s="112">
        <v>5905</v>
      </c>
      <c r="K201" s="112">
        <v>1690</v>
      </c>
      <c r="L201" s="112">
        <v>0</v>
      </c>
      <c r="M201" s="122" t="s">
        <v>20</v>
      </c>
      <c r="N201" s="329"/>
    </row>
    <row r="202" spans="1:14" s="70" customFormat="1" ht="13.5" customHeight="1" thickBot="1" x14ac:dyDescent="0.3">
      <c r="A202" s="324" t="s">
        <v>67</v>
      </c>
      <c r="B202" s="71" t="s">
        <v>14</v>
      </c>
      <c r="C202" s="249">
        <f t="shared" si="2"/>
        <v>949</v>
      </c>
      <c r="D202" s="118">
        <v>216</v>
      </c>
      <c r="E202" s="118">
        <v>1</v>
      </c>
      <c r="F202" s="118">
        <v>100</v>
      </c>
      <c r="G202" s="118">
        <v>0</v>
      </c>
      <c r="H202" s="118">
        <v>219</v>
      </c>
      <c r="I202" s="118">
        <v>57</v>
      </c>
      <c r="J202" s="118">
        <v>104</v>
      </c>
      <c r="K202" s="118">
        <v>76</v>
      </c>
      <c r="L202" s="118">
        <v>176</v>
      </c>
      <c r="M202" s="132" t="s">
        <v>15</v>
      </c>
      <c r="N202" s="326" t="s">
        <v>68</v>
      </c>
    </row>
    <row r="203" spans="1:14" s="70" customFormat="1" ht="13.5" customHeight="1" thickBot="1" x14ac:dyDescent="0.3">
      <c r="A203" s="325"/>
      <c r="B203" s="71" t="s">
        <v>17</v>
      </c>
      <c r="C203" s="249">
        <f t="shared" ref="C203:C237" si="3">L203+K203+J203+I203+H203+G203+F203+E203+D203</f>
        <v>39841939</v>
      </c>
      <c r="D203" s="118">
        <v>1458364</v>
      </c>
      <c r="E203" s="118">
        <v>7442</v>
      </c>
      <c r="F203" s="118">
        <v>5199188</v>
      </c>
      <c r="G203" s="118">
        <v>0</v>
      </c>
      <c r="H203" s="118">
        <v>7497771</v>
      </c>
      <c r="I203" s="118">
        <v>1164247</v>
      </c>
      <c r="J203" s="118">
        <v>2495565</v>
      </c>
      <c r="K203" s="118">
        <v>6756070</v>
      </c>
      <c r="L203" s="118">
        <v>15263292</v>
      </c>
      <c r="M203" s="132" t="s">
        <v>18</v>
      </c>
      <c r="N203" s="327"/>
    </row>
    <row r="204" spans="1:14" s="70" customFormat="1" ht="13.5" customHeight="1" thickBot="1" x14ac:dyDescent="0.3">
      <c r="A204" s="325"/>
      <c r="B204" s="71" t="s">
        <v>19</v>
      </c>
      <c r="C204" s="249">
        <f t="shared" si="3"/>
        <v>19081084</v>
      </c>
      <c r="D204" s="118">
        <v>243107</v>
      </c>
      <c r="E204" s="118">
        <v>3957</v>
      </c>
      <c r="F204" s="118">
        <v>1790704</v>
      </c>
      <c r="G204" s="118">
        <v>0</v>
      </c>
      <c r="H204" s="118">
        <v>4159796</v>
      </c>
      <c r="I204" s="118">
        <v>634847</v>
      </c>
      <c r="J204" s="118">
        <v>896905</v>
      </c>
      <c r="K204" s="118">
        <v>2078803</v>
      </c>
      <c r="L204" s="118">
        <v>9272965</v>
      </c>
      <c r="M204" s="132" t="s">
        <v>20</v>
      </c>
      <c r="N204" s="327"/>
    </row>
    <row r="205" spans="1:14" s="70" customFormat="1" ht="13.5" customHeight="1" thickBot="1" x14ac:dyDescent="0.3">
      <c r="A205" s="328" t="s">
        <v>388</v>
      </c>
      <c r="B205" s="72" t="s">
        <v>14</v>
      </c>
      <c r="C205" s="246">
        <f t="shared" si="3"/>
        <v>150</v>
      </c>
      <c r="D205" s="112">
        <v>131</v>
      </c>
      <c r="E205" s="112">
        <v>0</v>
      </c>
      <c r="F205" s="112">
        <v>0</v>
      </c>
      <c r="G205" s="112">
        <v>0</v>
      </c>
      <c r="H205" s="112">
        <v>2</v>
      </c>
      <c r="I205" s="112">
        <v>3</v>
      </c>
      <c r="J205" s="112">
        <v>13</v>
      </c>
      <c r="K205" s="112">
        <v>1</v>
      </c>
      <c r="L205" s="112">
        <v>0</v>
      </c>
      <c r="M205" s="122" t="s">
        <v>15</v>
      </c>
      <c r="N205" s="329" t="s">
        <v>379</v>
      </c>
    </row>
    <row r="206" spans="1:14" s="70" customFormat="1" ht="13.5" customHeight="1" thickBot="1" x14ac:dyDescent="0.3">
      <c r="A206" s="328"/>
      <c r="B206" s="72" t="s">
        <v>17</v>
      </c>
      <c r="C206" s="246">
        <f t="shared" si="3"/>
        <v>444034</v>
      </c>
      <c r="D206" s="112">
        <v>129103</v>
      </c>
      <c r="E206" s="112">
        <v>0</v>
      </c>
      <c r="F206" s="112">
        <v>0</v>
      </c>
      <c r="G206" s="112">
        <v>0</v>
      </c>
      <c r="H206" s="112">
        <v>29935</v>
      </c>
      <c r="I206" s="112">
        <v>64192</v>
      </c>
      <c r="J206" s="112">
        <v>217203</v>
      </c>
      <c r="K206" s="112">
        <v>3601</v>
      </c>
      <c r="L206" s="112">
        <v>0</v>
      </c>
      <c r="M206" s="122" t="s">
        <v>18</v>
      </c>
      <c r="N206" s="329"/>
    </row>
    <row r="207" spans="1:14" s="70" customFormat="1" ht="13.5" customHeight="1" thickBot="1" x14ac:dyDescent="0.3">
      <c r="A207" s="328"/>
      <c r="B207" s="72" t="s">
        <v>19</v>
      </c>
      <c r="C207" s="246">
        <f t="shared" si="3"/>
        <v>202834</v>
      </c>
      <c r="D207" s="112">
        <v>44763</v>
      </c>
      <c r="E207" s="112">
        <v>0</v>
      </c>
      <c r="F207" s="112">
        <v>0</v>
      </c>
      <c r="G207" s="112">
        <v>0</v>
      </c>
      <c r="H207" s="112">
        <v>15122</v>
      </c>
      <c r="I207" s="112">
        <v>34411</v>
      </c>
      <c r="J207" s="112">
        <v>107109</v>
      </c>
      <c r="K207" s="112">
        <v>1429</v>
      </c>
      <c r="L207" s="112">
        <v>0</v>
      </c>
      <c r="M207" s="122" t="s">
        <v>20</v>
      </c>
      <c r="N207" s="329"/>
    </row>
    <row r="208" spans="1:14" s="70" customFormat="1" ht="13.5" customHeight="1" thickBot="1" x14ac:dyDescent="0.3">
      <c r="A208" s="324" t="s">
        <v>389</v>
      </c>
      <c r="B208" s="71" t="s">
        <v>14</v>
      </c>
      <c r="C208" s="249">
        <f t="shared" si="3"/>
        <v>31</v>
      </c>
      <c r="D208" s="118">
        <v>27</v>
      </c>
      <c r="E208" s="118">
        <v>0</v>
      </c>
      <c r="F208" s="118">
        <v>0</v>
      </c>
      <c r="G208" s="118">
        <v>0</v>
      </c>
      <c r="H208" s="118">
        <v>2</v>
      </c>
      <c r="I208" s="118">
        <v>0</v>
      </c>
      <c r="J208" s="118">
        <v>2</v>
      </c>
      <c r="K208" s="118">
        <v>0</v>
      </c>
      <c r="L208" s="118">
        <v>0</v>
      </c>
      <c r="M208" s="132" t="s">
        <v>15</v>
      </c>
      <c r="N208" s="326" t="s">
        <v>380</v>
      </c>
    </row>
    <row r="209" spans="1:14" s="70" customFormat="1" ht="13.5" customHeight="1" thickBot="1" x14ac:dyDescent="0.3">
      <c r="A209" s="325"/>
      <c r="B209" s="71" t="s">
        <v>17</v>
      </c>
      <c r="C209" s="249">
        <f t="shared" si="3"/>
        <v>53703</v>
      </c>
      <c r="D209" s="118">
        <v>40086</v>
      </c>
      <c r="E209" s="118">
        <v>0</v>
      </c>
      <c r="F209" s="118">
        <v>0</v>
      </c>
      <c r="G209" s="118">
        <v>0</v>
      </c>
      <c r="H209" s="118">
        <v>7090</v>
      </c>
      <c r="I209" s="118">
        <v>0</v>
      </c>
      <c r="J209" s="118">
        <v>6527</v>
      </c>
      <c r="K209" s="118">
        <v>0</v>
      </c>
      <c r="L209" s="118">
        <v>0</v>
      </c>
      <c r="M209" s="132" t="s">
        <v>18</v>
      </c>
      <c r="N209" s="327"/>
    </row>
    <row r="210" spans="1:14" s="70" customFormat="1" ht="13.5" customHeight="1" thickBot="1" x14ac:dyDescent="0.3">
      <c r="A210" s="325"/>
      <c r="B210" s="71" t="s">
        <v>19</v>
      </c>
      <c r="C210" s="249">
        <f t="shared" si="3"/>
        <v>15937</v>
      </c>
      <c r="D210" s="118">
        <v>11850</v>
      </c>
      <c r="E210" s="118">
        <v>0</v>
      </c>
      <c r="F210" s="118">
        <v>0</v>
      </c>
      <c r="G210" s="118">
        <v>0</v>
      </c>
      <c r="H210" s="118">
        <v>2128</v>
      </c>
      <c r="I210" s="118">
        <v>0</v>
      </c>
      <c r="J210" s="118">
        <v>1959</v>
      </c>
      <c r="K210" s="118">
        <v>0</v>
      </c>
      <c r="L210" s="118">
        <v>0</v>
      </c>
      <c r="M210" s="132" t="s">
        <v>20</v>
      </c>
      <c r="N210" s="327"/>
    </row>
    <row r="211" spans="1:14" s="70" customFormat="1" ht="13.5" customHeight="1" thickBot="1" x14ac:dyDescent="0.3">
      <c r="A211" s="328" t="s">
        <v>328</v>
      </c>
      <c r="B211" s="72" t="s">
        <v>14</v>
      </c>
      <c r="C211" s="246">
        <f t="shared" si="3"/>
        <v>2</v>
      </c>
      <c r="D211" s="112">
        <v>1</v>
      </c>
      <c r="E211" s="112">
        <v>0</v>
      </c>
      <c r="F211" s="112">
        <v>0</v>
      </c>
      <c r="G211" s="112">
        <v>0</v>
      </c>
      <c r="H211" s="112">
        <v>0</v>
      </c>
      <c r="I211" s="112">
        <v>1</v>
      </c>
      <c r="J211" s="112">
        <v>0</v>
      </c>
      <c r="K211" s="112">
        <v>0</v>
      </c>
      <c r="L211" s="112">
        <v>0</v>
      </c>
      <c r="M211" s="122" t="s">
        <v>15</v>
      </c>
      <c r="N211" s="329" t="s">
        <v>356</v>
      </c>
    </row>
    <row r="212" spans="1:14" s="70" customFormat="1" ht="13.5" customHeight="1" thickBot="1" x14ac:dyDescent="0.3">
      <c r="A212" s="328"/>
      <c r="B212" s="72" t="s">
        <v>17</v>
      </c>
      <c r="C212" s="246">
        <f t="shared" si="3"/>
        <v>20428</v>
      </c>
      <c r="D212" s="112">
        <v>1943</v>
      </c>
      <c r="E212" s="112">
        <v>0</v>
      </c>
      <c r="F212" s="112">
        <v>0</v>
      </c>
      <c r="G212" s="112">
        <v>0</v>
      </c>
      <c r="H212" s="112">
        <v>0</v>
      </c>
      <c r="I212" s="112">
        <v>18485</v>
      </c>
      <c r="J212" s="112">
        <v>0</v>
      </c>
      <c r="K212" s="112">
        <v>0</v>
      </c>
      <c r="L212" s="112">
        <v>0</v>
      </c>
      <c r="M212" s="122" t="s">
        <v>18</v>
      </c>
      <c r="N212" s="329"/>
    </row>
    <row r="213" spans="1:14" s="70" customFormat="1" ht="13.5" customHeight="1" thickBot="1" x14ac:dyDescent="0.3">
      <c r="A213" s="328"/>
      <c r="B213" s="72" t="s">
        <v>19</v>
      </c>
      <c r="C213" s="246">
        <f t="shared" si="3"/>
        <v>10932</v>
      </c>
      <c r="D213" s="112">
        <v>650</v>
      </c>
      <c r="E213" s="112">
        <v>0</v>
      </c>
      <c r="F213" s="112">
        <v>0</v>
      </c>
      <c r="G213" s="112">
        <v>0</v>
      </c>
      <c r="H213" s="112">
        <v>0</v>
      </c>
      <c r="I213" s="112">
        <v>10282</v>
      </c>
      <c r="J213" s="112">
        <v>0</v>
      </c>
      <c r="K213" s="112">
        <v>0</v>
      </c>
      <c r="L213" s="112">
        <v>0</v>
      </c>
      <c r="M213" s="122" t="s">
        <v>20</v>
      </c>
      <c r="N213" s="329"/>
    </row>
    <row r="214" spans="1:14" s="70" customFormat="1" ht="13.5" customHeight="1" thickBot="1" x14ac:dyDescent="0.3">
      <c r="A214" s="324" t="s">
        <v>324</v>
      </c>
      <c r="B214" s="71" t="s">
        <v>14</v>
      </c>
      <c r="C214" s="249">
        <f t="shared" si="3"/>
        <v>1</v>
      </c>
      <c r="D214" s="118">
        <v>0</v>
      </c>
      <c r="E214" s="118">
        <v>0</v>
      </c>
      <c r="F214" s="118">
        <v>0</v>
      </c>
      <c r="G214" s="118">
        <v>0</v>
      </c>
      <c r="H214" s="118">
        <v>0</v>
      </c>
      <c r="I214" s="118">
        <v>0</v>
      </c>
      <c r="J214" s="118">
        <v>0</v>
      </c>
      <c r="K214" s="118">
        <v>1</v>
      </c>
      <c r="L214" s="118">
        <v>0</v>
      </c>
      <c r="M214" s="132" t="s">
        <v>15</v>
      </c>
      <c r="N214" s="326" t="s">
        <v>409</v>
      </c>
    </row>
    <row r="215" spans="1:14" s="70" customFormat="1" ht="13.5" customHeight="1" thickBot="1" x14ac:dyDescent="0.3">
      <c r="A215" s="325"/>
      <c r="B215" s="71" t="s">
        <v>17</v>
      </c>
      <c r="C215" s="249">
        <f t="shared" si="3"/>
        <v>42304</v>
      </c>
      <c r="D215" s="118">
        <v>0</v>
      </c>
      <c r="E215" s="118">
        <v>0</v>
      </c>
      <c r="F215" s="118">
        <v>0</v>
      </c>
      <c r="G215" s="118">
        <v>0</v>
      </c>
      <c r="H215" s="118">
        <v>0</v>
      </c>
      <c r="I215" s="118">
        <v>0</v>
      </c>
      <c r="J215" s="118">
        <v>0</v>
      </c>
      <c r="K215" s="118">
        <v>42304</v>
      </c>
      <c r="L215" s="118">
        <v>0</v>
      </c>
      <c r="M215" s="132" t="s">
        <v>18</v>
      </c>
      <c r="N215" s="327"/>
    </row>
    <row r="216" spans="1:14" s="70" customFormat="1" ht="13.5" customHeight="1" thickBot="1" x14ac:dyDescent="0.3">
      <c r="A216" s="325"/>
      <c r="B216" s="71" t="s">
        <v>19</v>
      </c>
      <c r="C216" s="249">
        <f t="shared" si="3"/>
        <v>15519</v>
      </c>
      <c r="D216" s="118">
        <v>0</v>
      </c>
      <c r="E216" s="118">
        <v>0</v>
      </c>
      <c r="F216" s="118">
        <v>0</v>
      </c>
      <c r="G216" s="118">
        <v>0</v>
      </c>
      <c r="H216" s="118">
        <v>0</v>
      </c>
      <c r="I216" s="118">
        <v>0</v>
      </c>
      <c r="J216" s="118">
        <v>0</v>
      </c>
      <c r="K216" s="118">
        <v>15519</v>
      </c>
      <c r="L216" s="118">
        <v>0</v>
      </c>
      <c r="M216" s="132" t="s">
        <v>20</v>
      </c>
      <c r="N216" s="327"/>
    </row>
    <row r="217" spans="1:14" s="70" customFormat="1" ht="13.5" customHeight="1" thickBot="1" x14ac:dyDescent="0.3">
      <c r="A217" s="328" t="s">
        <v>390</v>
      </c>
      <c r="B217" s="72" t="s">
        <v>14</v>
      </c>
      <c r="C217" s="246">
        <f t="shared" si="3"/>
        <v>7</v>
      </c>
      <c r="D217" s="112">
        <v>1</v>
      </c>
      <c r="E217" s="112">
        <v>0</v>
      </c>
      <c r="F217" s="112">
        <v>0</v>
      </c>
      <c r="G217" s="112">
        <v>0</v>
      </c>
      <c r="H217" s="112">
        <v>6</v>
      </c>
      <c r="I217" s="112">
        <v>0</v>
      </c>
      <c r="J217" s="112">
        <v>0</v>
      </c>
      <c r="K217" s="112">
        <v>0</v>
      </c>
      <c r="L217" s="112">
        <v>0</v>
      </c>
      <c r="M217" s="122" t="s">
        <v>15</v>
      </c>
      <c r="N217" s="329" t="s">
        <v>381</v>
      </c>
    </row>
    <row r="218" spans="1:14" s="70" customFormat="1" ht="13.5" customHeight="1" thickBot="1" x14ac:dyDescent="0.3">
      <c r="A218" s="328"/>
      <c r="B218" s="72" t="s">
        <v>17</v>
      </c>
      <c r="C218" s="246">
        <f t="shared" si="3"/>
        <v>7791</v>
      </c>
      <c r="D218" s="112">
        <v>1023</v>
      </c>
      <c r="E218" s="112">
        <v>0</v>
      </c>
      <c r="F218" s="112">
        <v>0</v>
      </c>
      <c r="G218" s="112">
        <v>0</v>
      </c>
      <c r="H218" s="112">
        <v>6768</v>
      </c>
      <c r="I218" s="112">
        <v>0</v>
      </c>
      <c r="J218" s="112">
        <v>0</v>
      </c>
      <c r="K218" s="112">
        <v>0</v>
      </c>
      <c r="L218" s="112">
        <v>0</v>
      </c>
      <c r="M218" s="122" t="s">
        <v>18</v>
      </c>
      <c r="N218" s="329"/>
    </row>
    <row r="219" spans="1:14" s="70" customFormat="1" ht="13.5" customHeight="1" x14ac:dyDescent="0.25">
      <c r="A219" s="330"/>
      <c r="B219" s="85" t="s">
        <v>19</v>
      </c>
      <c r="C219" s="251">
        <f t="shared" si="3"/>
        <v>3715</v>
      </c>
      <c r="D219" s="119">
        <v>513</v>
      </c>
      <c r="E219" s="119">
        <v>0</v>
      </c>
      <c r="F219" s="119">
        <v>0</v>
      </c>
      <c r="G219" s="119">
        <v>0</v>
      </c>
      <c r="H219" s="119">
        <v>3202</v>
      </c>
      <c r="I219" s="119">
        <v>0</v>
      </c>
      <c r="J219" s="119">
        <v>0</v>
      </c>
      <c r="K219" s="119">
        <v>0</v>
      </c>
      <c r="L219" s="119">
        <v>0</v>
      </c>
      <c r="M219" s="123" t="s">
        <v>20</v>
      </c>
      <c r="N219" s="331"/>
    </row>
    <row r="220" spans="1:14" s="70" customFormat="1" ht="13.5" customHeight="1" thickBot="1" x14ac:dyDescent="0.3">
      <c r="A220" s="324" t="s">
        <v>258</v>
      </c>
      <c r="B220" s="69" t="s">
        <v>14</v>
      </c>
      <c r="C220" s="248">
        <f t="shared" si="3"/>
        <v>11</v>
      </c>
      <c r="D220" s="113">
        <v>11</v>
      </c>
      <c r="E220" s="113">
        <v>0</v>
      </c>
      <c r="F220" s="113">
        <v>0</v>
      </c>
      <c r="G220" s="113">
        <v>0</v>
      </c>
      <c r="H220" s="113">
        <v>0</v>
      </c>
      <c r="I220" s="113">
        <v>0</v>
      </c>
      <c r="J220" s="113">
        <v>0</v>
      </c>
      <c r="K220" s="113">
        <v>0</v>
      </c>
      <c r="L220" s="113">
        <v>0</v>
      </c>
      <c r="M220" s="124" t="s">
        <v>15</v>
      </c>
      <c r="N220" s="326" t="s">
        <v>259</v>
      </c>
    </row>
    <row r="221" spans="1:14" s="70" customFormat="1" ht="13.5" customHeight="1" thickBot="1" x14ac:dyDescent="0.3">
      <c r="A221" s="325"/>
      <c r="B221" s="71" t="s">
        <v>17</v>
      </c>
      <c r="C221" s="249">
        <f t="shared" si="3"/>
        <v>79933</v>
      </c>
      <c r="D221" s="118">
        <v>79933</v>
      </c>
      <c r="E221" s="118">
        <v>0</v>
      </c>
      <c r="F221" s="118">
        <v>0</v>
      </c>
      <c r="G221" s="118">
        <v>0</v>
      </c>
      <c r="H221" s="118">
        <v>0</v>
      </c>
      <c r="I221" s="118">
        <v>0</v>
      </c>
      <c r="J221" s="118">
        <v>0</v>
      </c>
      <c r="K221" s="118">
        <v>0</v>
      </c>
      <c r="L221" s="118">
        <v>0</v>
      </c>
      <c r="M221" s="132" t="s">
        <v>18</v>
      </c>
      <c r="N221" s="327"/>
    </row>
    <row r="222" spans="1:14" s="70" customFormat="1" ht="13.5" customHeight="1" thickBot="1" x14ac:dyDescent="0.3">
      <c r="A222" s="325"/>
      <c r="B222" s="71" t="s">
        <v>19</v>
      </c>
      <c r="C222" s="249">
        <f t="shared" si="3"/>
        <v>23978</v>
      </c>
      <c r="D222" s="118">
        <v>23978</v>
      </c>
      <c r="E222" s="118">
        <v>0</v>
      </c>
      <c r="F222" s="118">
        <v>0</v>
      </c>
      <c r="G222" s="118">
        <v>0</v>
      </c>
      <c r="H222" s="118">
        <v>0</v>
      </c>
      <c r="I222" s="118">
        <v>0</v>
      </c>
      <c r="J222" s="118">
        <v>0</v>
      </c>
      <c r="K222" s="118">
        <v>0</v>
      </c>
      <c r="L222" s="118">
        <v>0</v>
      </c>
      <c r="M222" s="132" t="s">
        <v>20</v>
      </c>
      <c r="N222" s="327"/>
    </row>
    <row r="223" spans="1:14" s="70" customFormat="1" ht="13.5" customHeight="1" thickBot="1" x14ac:dyDescent="0.3">
      <c r="A223" s="328" t="s">
        <v>252</v>
      </c>
      <c r="B223" s="72" t="s">
        <v>14</v>
      </c>
      <c r="C223" s="246">
        <f t="shared" si="3"/>
        <v>18</v>
      </c>
      <c r="D223" s="112">
        <v>15</v>
      </c>
      <c r="E223" s="112">
        <v>0</v>
      </c>
      <c r="F223" s="112">
        <v>0</v>
      </c>
      <c r="G223" s="112">
        <v>0</v>
      </c>
      <c r="H223" s="112">
        <v>0</v>
      </c>
      <c r="I223" s="112">
        <v>0</v>
      </c>
      <c r="J223" s="112">
        <v>3</v>
      </c>
      <c r="K223" s="112">
        <v>0</v>
      </c>
      <c r="L223" s="112">
        <v>0</v>
      </c>
      <c r="M223" s="122" t="s">
        <v>15</v>
      </c>
      <c r="N223" s="329" t="s">
        <v>253</v>
      </c>
    </row>
    <row r="224" spans="1:14" s="70" customFormat="1" ht="13.5" customHeight="1" thickBot="1" x14ac:dyDescent="0.3">
      <c r="A224" s="328"/>
      <c r="B224" s="72" t="s">
        <v>17</v>
      </c>
      <c r="C224" s="246">
        <f t="shared" si="3"/>
        <v>67712</v>
      </c>
      <c r="D224" s="112">
        <v>44227</v>
      </c>
      <c r="E224" s="112">
        <v>0</v>
      </c>
      <c r="F224" s="112">
        <v>0</v>
      </c>
      <c r="G224" s="112">
        <v>0</v>
      </c>
      <c r="H224" s="112">
        <v>0</v>
      </c>
      <c r="I224" s="112">
        <v>0</v>
      </c>
      <c r="J224" s="112">
        <v>23485</v>
      </c>
      <c r="K224" s="112">
        <v>0</v>
      </c>
      <c r="L224" s="112">
        <v>0</v>
      </c>
      <c r="M224" s="122" t="s">
        <v>18</v>
      </c>
      <c r="N224" s="329"/>
    </row>
    <row r="225" spans="1:14" s="70" customFormat="1" ht="13.5" customHeight="1" thickBot="1" x14ac:dyDescent="0.3">
      <c r="A225" s="328"/>
      <c r="B225" s="72" t="s">
        <v>19</v>
      </c>
      <c r="C225" s="246">
        <f t="shared" si="3"/>
        <v>25859</v>
      </c>
      <c r="D225" s="112">
        <v>13263</v>
      </c>
      <c r="E225" s="112">
        <v>0</v>
      </c>
      <c r="F225" s="112">
        <v>0</v>
      </c>
      <c r="G225" s="112">
        <v>0</v>
      </c>
      <c r="H225" s="112">
        <v>0</v>
      </c>
      <c r="I225" s="112">
        <v>0</v>
      </c>
      <c r="J225" s="112">
        <v>12596</v>
      </c>
      <c r="K225" s="112">
        <v>0</v>
      </c>
      <c r="L225" s="112">
        <v>0</v>
      </c>
      <c r="M225" s="122" t="s">
        <v>20</v>
      </c>
      <c r="N225" s="329"/>
    </row>
    <row r="226" spans="1:14" s="70" customFormat="1" ht="13.5" customHeight="1" thickBot="1" x14ac:dyDescent="0.3">
      <c r="A226" s="324" t="s">
        <v>288</v>
      </c>
      <c r="B226" s="71" t="s">
        <v>14</v>
      </c>
      <c r="C226" s="249">
        <f t="shared" si="3"/>
        <v>62</v>
      </c>
      <c r="D226" s="118">
        <v>62</v>
      </c>
      <c r="E226" s="118">
        <v>0</v>
      </c>
      <c r="F226" s="118">
        <v>0</v>
      </c>
      <c r="G226" s="118">
        <v>0</v>
      </c>
      <c r="H226" s="118">
        <v>0</v>
      </c>
      <c r="I226" s="118">
        <v>0</v>
      </c>
      <c r="J226" s="118">
        <v>0</v>
      </c>
      <c r="K226" s="118">
        <v>0</v>
      </c>
      <c r="L226" s="118">
        <v>0</v>
      </c>
      <c r="M226" s="154" t="s">
        <v>15</v>
      </c>
      <c r="N226" s="326" t="s">
        <v>293</v>
      </c>
    </row>
    <row r="227" spans="1:14" s="70" customFormat="1" ht="13.5" customHeight="1" thickBot="1" x14ac:dyDescent="0.3">
      <c r="A227" s="325"/>
      <c r="B227" s="71" t="s">
        <v>17</v>
      </c>
      <c r="C227" s="249">
        <f t="shared" si="3"/>
        <v>97997</v>
      </c>
      <c r="D227" s="118">
        <v>97997</v>
      </c>
      <c r="E227" s="118">
        <v>0</v>
      </c>
      <c r="F227" s="118">
        <v>0</v>
      </c>
      <c r="G227" s="118">
        <v>0</v>
      </c>
      <c r="H227" s="118">
        <v>0</v>
      </c>
      <c r="I227" s="118">
        <v>0</v>
      </c>
      <c r="J227" s="118">
        <v>0</v>
      </c>
      <c r="K227" s="118">
        <v>0</v>
      </c>
      <c r="L227" s="118">
        <v>0</v>
      </c>
      <c r="M227" s="154" t="s">
        <v>18</v>
      </c>
      <c r="N227" s="327"/>
    </row>
    <row r="228" spans="1:14" s="70" customFormat="1" ht="13.5" customHeight="1" thickBot="1" x14ac:dyDescent="0.3">
      <c r="A228" s="325"/>
      <c r="B228" s="71" t="s">
        <v>19</v>
      </c>
      <c r="C228" s="249">
        <f t="shared" si="3"/>
        <v>32588</v>
      </c>
      <c r="D228" s="118">
        <v>32588</v>
      </c>
      <c r="E228" s="118">
        <v>0</v>
      </c>
      <c r="F228" s="118">
        <v>0</v>
      </c>
      <c r="G228" s="118">
        <v>0</v>
      </c>
      <c r="H228" s="118">
        <v>0</v>
      </c>
      <c r="I228" s="118">
        <v>0</v>
      </c>
      <c r="J228" s="118">
        <v>0</v>
      </c>
      <c r="K228" s="118">
        <v>0</v>
      </c>
      <c r="L228" s="118">
        <v>0</v>
      </c>
      <c r="M228" s="154" t="s">
        <v>20</v>
      </c>
      <c r="N228" s="327"/>
    </row>
    <row r="229" spans="1:14" s="70" customFormat="1" ht="13.5" customHeight="1" thickBot="1" x14ac:dyDescent="0.3">
      <c r="A229" s="328" t="s">
        <v>154</v>
      </c>
      <c r="B229" s="72" t="s">
        <v>14</v>
      </c>
      <c r="C229" s="246">
        <f t="shared" si="3"/>
        <v>6</v>
      </c>
      <c r="D229" s="112">
        <v>3</v>
      </c>
      <c r="E229" s="112">
        <v>0</v>
      </c>
      <c r="F229" s="112">
        <v>0</v>
      </c>
      <c r="G229" s="112">
        <v>0</v>
      </c>
      <c r="H229" s="112">
        <v>2</v>
      </c>
      <c r="I229" s="112">
        <v>0</v>
      </c>
      <c r="J229" s="112">
        <v>1</v>
      </c>
      <c r="K229" s="112">
        <v>0</v>
      </c>
      <c r="L229" s="112">
        <v>0</v>
      </c>
      <c r="M229" s="122" t="s">
        <v>15</v>
      </c>
      <c r="N229" s="329" t="s">
        <v>221</v>
      </c>
    </row>
    <row r="230" spans="1:14" s="70" customFormat="1" ht="13.5" customHeight="1" thickBot="1" x14ac:dyDescent="0.3">
      <c r="A230" s="328"/>
      <c r="B230" s="72" t="s">
        <v>17</v>
      </c>
      <c r="C230" s="246">
        <f t="shared" si="3"/>
        <v>72243</v>
      </c>
      <c r="D230" s="112">
        <v>1159</v>
      </c>
      <c r="E230" s="112">
        <v>0</v>
      </c>
      <c r="F230" s="112">
        <v>0</v>
      </c>
      <c r="G230" s="112">
        <v>0</v>
      </c>
      <c r="H230" s="112">
        <v>65624</v>
      </c>
      <c r="I230" s="112">
        <v>0</v>
      </c>
      <c r="J230" s="112">
        <v>5460</v>
      </c>
      <c r="K230" s="112">
        <v>0</v>
      </c>
      <c r="L230" s="112">
        <v>0</v>
      </c>
      <c r="M230" s="122" t="s">
        <v>18</v>
      </c>
      <c r="N230" s="329"/>
    </row>
    <row r="231" spans="1:14" s="70" customFormat="1" ht="13.5" customHeight="1" thickBot="1" x14ac:dyDescent="0.3">
      <c r="A231" s="328"/>
      <c r="B231" s="72" t="s">
        <v>19</v>
      </c>
      <c r="C231" s="246">
        <f t="shared" si="3"/>
        <v>39770</v>
      </c>
      <c r="D231" s="112">
        <v>346</v>
      </c>
      <c r="E231" s="112">
        <v>0</v>
      </c>
      <c r="F231" s="112">
        <v>0</v>
      </c>
      <c r="G231" s="112">
        <v>0</v>
      </c>
      <c r="H231" s="112">
        <v>37786</v>
      </c>
      <c r="I231" s="112">
        <v>0</v>
      </c>
      <c r="J231" s="112">
        <v>1638</v>
      </c>
      <c r="K231" s="112">
        <v>0</v>
      </c>
      <c r="L231" s="112">
        <v>0</v>
      </c>
      <c r="M231" s="122" t="s">
        <v>20</v>
      </c>
      <c r="N231" s="329"/>
    </row>
    <row r="232" spans="1:14" s="70" customFormat="1" ht="13.5" customHeight="1" thickBot="1" x14ac:dyDescent="0.3">
      <c r="A232" s="324" t="s">
        <v>392</v>
      </c>
      <c r="B232" s="71" t="s">
        <v>14</v>
      </c>
      <c r="C232" s="249">
        <f t="shared" si="3"/>
        <v>545</v>
      </c>
      <c r="D232" s="118">
        <v>63</v>
      </c>
      <c r="E232" s="118">
        <v>0</v>
      </c>
      <c r="F232" s="118">
        <v>27</v>
      </c>
      <c r="G232" s="118">
        <v>0</v>
      </c>
      <c r="H232" s="118">
        <v>104</v>
      </c>
      <c r="I232" s="118">
        <v>35</v>
      </c>
      <c r="J232" s="118">
        <v>23</v>
      </c>
      <c r="K232" s="118">
        <v>181</v>
      </c>
      <c r="L232" s="118">
        <v>112</v>
      </c>
      <c r="M232" s="154" t="s">
        <v>15</v>
      </c>
      <c r="N232" s="326" t="s">
        <v>69</v>
      </c>
    </row>
    <row r="233" spans="1:14" s="70" customFormat="1" ht="13.5" customHeight="1" thickBot="1" x14ac:dyDescent="0.3">
      <c r="A233" s="325"/>
      <c r="B233" s="71" t="s">
        <v>17</v>
      </c>
      <c r="C233" s="249">
        <f t="shared" si="3"/>
        <v>36902960</v>
      </c>
      <c r="D233" s="118">
        <v>339734</v>
      </c>
      <c r="E233" s="118">
        <v>0</v>
      </c>
      <c r="F233" s="118">
        <v>1641364</v>
      </c>
      <c r="G233" s="118">
        <v>0</v>
      </c>
      <c r="H233" s="118">
        <v>3455737</v>
      </c>
      <c r="I233" s="118">
        <v>738315</v>
      </c>
      <c r="J233" s="118">
        <v>493765</v>
      </c>
      <c r="K233" s="118">
        <v>23844554</v>
      </c>
      <c r="L233" s="118">
        <v>6389491</v>
      </c>
      <c r="M233" s="154" t="s">
        <v>18</v>
      </c>
      <c r="N233" s="327"/>
    </row>
    <row r="234" spans="1:14" s="70" customFormat="1" ht="13.5" customHeight="1" thickBot="1" x14ac:dyDescent="0.3">
      <c r="A234" s="325"/>
      <c r="B234" s="71" t="s">
        <v>19</v>
      </c>
      <c r="C234" s="249">
        <f t="shared" si="3"/>
        <v>14714105</v>
      </c>
      <c r="D234" s="118">
        <v>117967</v>
      </c>
      <c r="E234" s="118">
        <v>0</v>
      </c>
      <c r="F234" s="118">
        <v>648043</v>
      </c>
      <c r="G234" s="118">
        <v>0</v>
      </c>
      <c r="H234" s="118">
        <v>2011537</v>
      </c>
      <c r="I234" s="118">
        <v>382140</v>
      </c>
      <c r="J234" s="118">
        <v>234062</v>
      </c>
      <c r="K234" s="118">
        <v>7593561</v>
      </c>
      <c r="L234" s="118">
        <v>3726795</v>
      </c>
      <c r="M234" s="154" t="s">
        <v>20</v>
      </c>
      <c r="N234" s="327"/>
    </row>
    <row r="235" spans="1:14" s="129" customFormat="1" ht="13.95" customHeight="1" thickBot="1" x14ac:dyDescent="0.3">
      <c r="A235" s="328" t="s">
        <v>70</v>
      </c>
      <c r="B235" s="72" t="s">
        <v>14</v>
      </c>
      <c r="C235" s="246">
        <f>L235+K235+J235+I235+H235+G235+F235+E235+D235</f>
        <v>45</v>
      </c>
      <c r="D235" s="112">
        <v>32</v>
      </c>
      <c r="E235" s="112">
        <v>1</v>
      </c>
      <c r="F235" s="112">
        <v>0</v>
      </c>
      <c r="G235" s="112">
        <v>2</v>
      </c>
      <c r="H235" s="112">
        <v>3</v>
      </c>
      <c r="I235" s="112">
        <v>0</v>
      </c>
      <c r="J235" s="112">
        <v>4</v>
      </c>
      <c r="K235" s="112">
        <v>1</v>
      </c>
      <c r="L235" s="112">
        <v>2</v>
      </c>
      <c r="M235" s="122" t="s">
        <v>15</v>
      </c>
      <c r="N235" s="329" t="s">
        <v>71</v>
      </c>
    </row>
    <row r="236" spans="1:14" s="129" customFormat="1" ht="13.95" customHeight="1" thickBot="1" x14ac:dyDescent="0.3">
      <c r="A236" s="328"/>
      <c r="B236" s="72" t="s">
        <v>17</v>
      </c>
      <c r="C236" s="246">
        <f t="shared" si="3"/>
        <v>351617</v>
      </c>
      <c r="D236" s="112">
        <v>37198</v>
      </c>
      <c r="E236" s="112">
        <v>44656</v>
      </c>
      <c r="F236" s="112">
        <v>0</v>
      </c>
      <c r="G236" s="112">
        <v>382</v>
      </c>
      <c r="H236" s="112">
        <v>64357</v>
      </c>
      <c r="I236" s="112">
        <v>0</v>
      </c>
      <c r="J236" s="112">
        <v>10920</v>
      </c>
      <c r="K236" s="112">
        <v>7314</v>
      </c>
      <c r="L236" s="112">
        <v>186790</v>
      </c>
      <c r="M236" s="122" t="s">
        <v>18</v>
      </c>
      <c r="N236" s="329"/>
    </row>
    <row r="237" spans="1:14" s="129" customFormat="1" ht="13.95" customHeight="1" x14ac:dyDescent="0.25">
      <c r="A237" s="332"/>
      <c r="B237" s="73" t="s">
        <v>19</v>
      </c>
      <c r="C237" s="259">
        <f t="shared" si="3"/>
        <v>187686</v>
      </c>
      <c r="D237" s="156">
        <v>13250</v>
      </c>
      <c r="E237" s="156">
        <v>19772</v>
      </c>
      <c r="F237" s="156">
        <v>0</v>
      </c>
      <c r="G237" s="156">
        <v>328</v>
      </c>
      <c r="H237" s="156">
        <v>36553</v>
      </c>
      <c r="I237" s="156">
        <v>0</v>
      </c>
      <c r="J237" s="156">
        <v>3455</v>
      </c>
      <c r="K237" s="156">
        <v>2194</v>
      </c>
      <c r="L237" s="156">
        <v>112134</v>
      </c>
      <c r="M237" s="74" t="s">
        <v>20</v>
      </c>
      <c r="N237" s="333"/>
    </row>
    <row r="238" spans="1:14" x14ac:dyDescent="0.25">
      <c r="A238" s="374" t="s">
        <v>9</v>
      </c>
      <c r="B238" s="135" t="s">
        <v>14</v>
      </c>
      <c r="C238" s="200">
        <f t="shared" ref="C238:K240" si="4">C10+C13+C16+C19+C22+C25+C28+C31+C34+C37+C40+C43+C46+C49+C52+C55+C58+C61+C64+C67+C70+C73+C76+C79+C82+C85+C88+C91+C94+C97+C100+C103+C106+C109+C112+C115+C118+C121+C124+C127+C130+C133+C136+C139+C142+C145+C148+C151+C154+C157+C160+C163+C166+C169+C172+C175+C178+C181+C184+C187+C190+C193+C196+C199+C202+C205+C208+C211+C214+C217+C220+C223+C226+C229+C232+C235</f>
        <v>6428</v>
      </c>
      <c r="D238" s="200">
        <f t="shared" si="4"/>
        <v>1387</v>
      </c>
      <c r="E238" s="200">
        <f t="shared" si="4"/>
        <v>7</v>
      </c>
      <c r="F238" s="200">
        <f t="shared" si="4"/>
        <v>238</v>
      </c>
      <c r="G238" s="200">
        <f t="shared" si="4"/>
        <v>949</v>
      </c>
      <c r="H238" s="200">
        <f t="shared" si="4"/>
        <v>869</v>
      </c>
      <c r="I238" s="200">
        <f t="shared" si="4"/>
        <v>831</v>
      </c>
      <c r="J238" s="200">
        <f t="shared" si="4"/>
        <v>575</v>
      </c>
      <c r="K238" s="200">
        <f t="shared" si="4"/>
        <v>584</v>
      </c>
      <c r="L238" s="200">
        <f>L10+L13+L16+L19+L22+L25+L28+L31+L34+L37+L40+L43+L46+L49+L52+L55+L58+L61+L64+L67+L70+L73+L76+L79+L82+L85+L88+L91+L94+L97+L100+L103+L106+L109+L112+L115+L118+L121+L124+L127+L130+L133+L136+L139+L142+L145+L148+L151+L154+L157+L160+L163+L166+L169+L172+L175+L178+L181+L184+L187+L190+L193+L196+L199+L202+L205+L208+L211+L214+L217+L220+L223+L226+L229+L232+L235</f>
        <v>988</v>
      </c>
      <c r="M238" s="140" t="s">
        <v>15</v>
      </c>
      <c r="N238" s="366" t="s">
        <v>2</v>
      </c>
    </row>
    <row r="239" spans="1:14" x14ac:dyDescent="0.25">
      <c r="A239" s="343" t="s">
        <v>9</v>
      </c>
      <c r="B239" s="141" t="s">
        <v>17</v>
      </c>
      <c r="C239" s="201">
        <f t="shared" si="4"/>
        <v>180360942</v>
      </c>
      <c r="D239" s="201">
        <f t="shared" si="4"/>
        <v>5353855</v>
      </c>
      <c r="E239" s="201">
        <f t="shared" si="4"/>
        <v>226290</v>
      </c>
      <c r="F239" s="201">
        <f t="shared" si="4"/>
        <v>12924807</v>
      </c>
      <c r="G239" s="201">
        <f t="shared" si="4"/>
        <v>529225</v>
      </c>
      <c r="H239" s="201">
        <f t="shared" si="4"/>
        <v>28851768</v>
      </c>
      <c r="I239" s="201">
        <f t="shared" si="4"/>
        <v>11233845</v>
      </c>
      <c r="J239" s="201">
        <f t="shared" si="4"/>
        <v>7370549</v>
      </c>
      <c r="K239" s="201">
        <f t="shared" si="4"/>
        <v>57073355</v>
      </c>
      <c r="L239" s="201">
        <f t="shared" ref="L239:L240" si="5">L11+L14+L17+L20+L23+L26+L29+L32+L35+L38+L41+L44+L47+L50+L53+L56+L59+L62+L65+L68+L71+L74+L77+L80+L83+L86+L89+L92+L95+L98+L101+L104+L107+L110+L113+L116+L119+L122+L125+L128+L131+L134+L137+L140+L143+L146+L149+L152+L155+L158+L161+L164+L167+L170+L173+L176+L179+L182+L185+L188+L191+L194+L197+L200+L203+L206+L209+L212+L215+L218+L221+L224+L227+L230+L233+L236</f>
        <v>56797248</v>
      </c>
      <c r="M239" s="143" t="s">
        <v>18</v>
      </c>
      <c r="N239" s="345"/>
    </row>
    <row r="240" spans="1:14" x14ac:dyDescent="0.25">
      <c r="A240" s="344"/>
      <c r="B240" s="178" t="s">
        <v>19</v>
      </c>
      <c r="C240" s="258">
        <f t="shared" si="4"/>
        <v>83249729</v>
      </c>
      <c r="D240" s="258">
        <f t="shared" si="4"/>
        <v>1627295</v>
      </c>
      <c r="E240" s="258">
        <f t="shared" si="4"/>
        <v>84825</v>
      </c>
      <c r="F240" s="258">
        <f t="shared" si="4"/>
        <v>4567984</v>
      </c>
      <c r="G240" s="258">
        <f t="shared" si="4"/>
        <v>236218</v>
      </c>
      <c r="H240" s="258">
        <f t="shared" si="4"/>
        <v>16592423</v>
      </c>
      <c r="I240" s="258">
        <f t="shared" si="4"/>
        <v>5701722</v>
      </c>
      <c r="J240" s="258">
        <f t="shared" si="4"/>
        <v>3103307</v>
      </c>
      <c r="K240" s="258">
        <f t="shared" si="4"/>
        <v>18097597</v>
      </c>
      <c r="L240" s="258">
        <f t="shared" si="5"/>
        <v>33238358</v>
      </c>
      <c r="M240" s="167" t="s">
        <v>20</v>
      </c>
      <c r="N240" s="346"/>
    </row>
    <row r="241" spans="1:16" ht="13.8" x14ac:dyDescent="0.25">
      <c r="A241" s="357" t="s">
        <v>411</v>
      </c>
      <c r="B241" s="357"/>
      <c r="C241" s="357"/>
      <c r="D241" s="357"/>
      <c r="K241" s="364" t="s">
        <v>417</v>
      </c>
      <c r="L241" s="364"/>
      <c r="M241" s="364"/>
      <c r="N241" s="364"/>
      <c r="O241" s="158"/>
      <c r="P241" s="158"/>
    </row>
    <row r="242" spans="1:16" ht="49.5" customHeight="1" x14ac:dyDescent="0.25">
      <c r="C242"/>
    </row>
    <row r="243" spans="1:16" x14ac:dyDescent="0.25">
      <c r="C243"/>
    </row>
    <row r="244" spans="1:16" x14ac:dyDescent="0.25">
      <c r="C244"/>
    </row>
    <row r="245" spans="1:16" x14ac:dyDescent="0.25">
      <c r="C245"/>
    </row>
    <row r="247" spans="1:16" x14ac:dyDescent="0.25">
      <c r="C247" s="157"/>
    </row>
  </sheetData>
  <mergeCells count="166">
    <mergeCell ref="A238:A240"/>
    <mergeCell ref="N238:N240"/>
    <mergeCell ref="K241:N241"/>
    <mergeCell ref="A241:D241"/>
    <mergeCell ref="A205:A207"/>
    <mergeCell ref="A235:A237"/>
    <mergeCell ref="N199:N201"/>
    <mergeCell ref="N202:N204"/>
    <mergeCell ref="N205:N207"/>
    <mergeCell ref="N208:N210"/>
    <mergeCell ref="A208:A210"/>
    <mergeCell ref="A211:A213"/>
    <mergeCell ref="N211:N213"/>
    <mergeCell ref="A214:A216"/>
    <mergeCell ref="N214:N216"/>
    <mergeCell ref="A217:A219"/>
    <mergeCell ref="N217:N219"/>
    <mergeCell ref="A220:A222"/>
    <mergeCell ref="N220:N222"/>
    <mergeCell ref="A232:A234"/>
    <mergeCell ref="N232:N234"/>
    <mergeCell ref="N235:N237"/>
    <mergeCell ref="A223:A225"/>
    <mergeCell ref="N223:N225"/>
    <mergeCell ref="A175:A177"/>
    <mergeCell ref="N175:N177"/>
    <mergeCell ref="A178:A180"/>
    <mergeCell ref="N178:N180"/>
    <mergeCell ref="A181:A183"/>
    <mergeCell ref="N181:N183"/>
    <mergeCell ref="A184:A186"/>
    <mergeCell ref="N184:N186"/>
    <mergeCell ref="A202:A204"/>
    <mergeCell ref="A187:A189"/>
    <mergeCell ref="N187:N189"/>
    <mergeCell ref="A190:A192"/>
    <mergeCell ref="N190:N192"/>
    <mergeCell ref="A193:A195"/>
    <mergeCell ref="N193:N195"/>
    <mergeCell ref="A196:A198"/>
    <mergeCell ref="N196:N198"/>
    <mergeCell ref="A199:A201"/>
    <mergeCell ref="A160:A162"/>
    <mergeCell ref="N160:N162"/>
    <mergeCell ref="A163:A165"/>
    <mergeCell ref="N163:N165"/>
    <mergeCell ref="A166:A168"/>
    <mergeCell ref="N166:N168"/>
    <mergeCell ref="A169:A171"/>
    <mergeCell ref="N169:N171"/>
    <mergeCell ref="A172:A174"/>
    <mergeCell ref="N172:N174"/>
    <mergeCell ref="A145:A147"/>
    <mergeCell ref="N145:N147"/>
    <mergeCell ref="A148:A150"/>
    <mergeCell ref="N148:N150"/>
    <mergeCell ref="A151:A153"/>
    <mergeCell ref="N151:N153"/>
    <mergeCell ref="A154:A156"/>
    <mergeCell ref="N154:N156"/>
    <mergeCell ref="A157:A159"/>
    <mergeCell ref="N157:N159"/>
    <mergeCell ref="A130:A132"/>
    <mergeCell ref="N130:N132"/>
    <mergeCell ref="A133:A135"/>
    <mergeCell ref="N133:N135"/>
    <mergeCell ref="A136:A138"/>
    <mergeCell ref="N136:N138"/>
    <mergeCell ref="A139:A141"/>
    <mergeCell ref="N139:N141"/>
    <mergeCell ref="A142:A144"/>
    <mergeCell ref="N142:N144"/>
    <mergeCell ref="A115:A117"/>
    <mergeCell ref="N115:N117"/>
    <mergeCell ref="A118:A120"/>
    <mergeCell ref="N118:N120"/>
    <mergeCell ref="A121:A123"/>
    <mergeCell ref="N121:N123"/>
    <mergeCell ref="A124:A126"/>
    <mergeCell ref="N124:N126"/>
    <mergeCell ref="A127:A129"/>
    <mergeCell ref="N127:N129"/>
    <mergeCell ref="A100:A102"/>
    <mergeCell ref="N100:N102"/>
    <mergeCell ref="A103:A105"/>
    <mergeCell ref="N103:N105"/>
    <mergeCell ref="A106:A108"/>
    <mergeCell ref="N106:N108"/>
    <mergeCell ref="A109:A111"/>
    <mergeCell ref="N109:N111"/>
    <mergeCell ref="A112:A114"/>
    <mergeCell ref="N112:N114"/>
    <mergeCell ref="A85:A87"/>
    <mergeCell ref="N85:N87"/>
    <mergeCell ref="A88:A90"/>
    <mergeCell ref="N88:N90"/>
    <mergeCell ref="A91:A93"/>
    <mergeCell ref="N91:N93"/>
    <mergeCell ref="A94:A96"/>
    <mergeCell ref="N94:N96"/>
    <mergeCell ref="A97:A99"/>
    <mergeCell ref="N97:N99"/>
    <mergeCell ref="A70:A72"/>
    <mergeCell ref="N70:N72"/>
    <mergeCell ref="A73:A75"/>
    <mergeCell ref="N73:N75"/>
    <mergeCell ref="A76:A78"/>
    <mergeCell ref="N76:N78"/>
    <mergeCell ref="A79:A81"/>
    <mergeCell ref="N79:N81"/>
    <mergeCell ref="A82:A84"/>
    <mergeCell ref="N82:N84"/>
    <mergeCell ref="A55:A57"/>
    <mergeCell ref="N55:N57"/>
    <mergeCell ref="A58:A60"/>
    <mergeCell ref="N58:N60"/>
    <mergeCell ref="A61:A63"/>
    <mergeCell ref="N61:N63"/>
    <mergeCell ref="A64:A66"/>
    <mergeCell ref="N64:N66"/>
    <mergeCell ref="A67:A69"/>
    <mergeCell ref="N67:N69"/>
    <mergeCell ref="A40:A42"/>
    <mergeCell ref="N40:N42"/>
    <mergeCell ref="A43:A45"/>
    <mergeCell ref="N43:N45"/>
    <mergeCell ref="A46:A48"/>
    <mergeCell ref="N46:N48"/>
    <mergeCell ref="A49:A51"/>
    <mergeCell ref="N49:N51"/>
    <mergeCell ref="A52:A54"/>
    <mergeCell ref="N52:N54"/>
    <mergeCell ref="A25:A27"/>
    <mergeCell ref="N25:N27"/>
    <mergeCell ref="A28:A30"/>
    <mergeCell ref="N28:N30"/>
    <mergeCell ref="A31:A33"/>
    <mergeCell ref="N31:N33"/>
    <mergeCell ref="A34:A36"/>
    <mergeCell ref="N34:N36"/>
    <mergeCell ref="A37:A39"/>
    <mergeCell ref="N37:N39"/>
    <mergeCell ref="A226:A228"/>
    <mergeCell ref="N226:N228"/>
    <mergeCell ref="A229:A231"/>
    <mergeCell ref="N229:N231"/>
    <mergeCell ref="A1:N1"/>
    <mergeCell ref="A2:N2"/>
    <mergeCell ref="A3:N3"/>
    <mergeCell ref="A4:N4"/>
    <mergeCell ref="A5:N5"/>
    <mergeCell ref="A7:A9"/>
    <mergeCell ref="B7:B9"/>
    <mergeCell ref="C7:L7"/>
    <mergeCell ref="M7:M9"/>
    <mergeCell ref="N7:N9"/>
    <mergeCell ref="A10:A12"/>
    <mergeCell ref="N10:N12"/>
    <mergeCell ref="A13:A15"/>
    <mergeCell ref="N13:N15"/>
    <mergeCell ref="A16:A18"/>
    <mergeCell ref="N16:N18"/>
    <mergeCell ref="A19:A21"/>
    <mergeCell ref="N19:N21"/>
    <mergeCell ref="A22:A24"/>
    <mergeCell ref="N22:N24"/>
  </mergeCells>
  <printOptions horizontalCentered="1"/>
  <pageMargins left="0" right="0" top="0.39370078740157483" bottom="0" header="0.31496062992125984" footer="0.31496062992125984"/>
  <pageSetup paperSize="9" scale="75" orientation="landscape" r:id="rId1"/>
  <rowBreaks count="5" manualBreakCount="5">
    <brk id="51" max="13" man="1"/>
    <brk id="93" max="13" man="1"/>
    <brk id="135" max="13" man="1"/>
    <brk id="177" max="13" man="1"/>
    <brk id="219" max="1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"/>
  <sheetViews>
    <sheetView view="pageBreakPreview" zoomScaleNormal="100" zoomScaleSheetLayoutView="100" workbookViewId="0"/>
  </sheetViews>
  <sheetFormatPr defaultColWidth="9.109375" defaultRowHeight="13.8" x14ac:dyDescent="0.25"/>
  <cols>
    <col min="1" max="1" width="66.109375" style="26" customWidth="1"/>
    <col min="2" max="16384" width="9.109375" style="26"/>
  </cols>
  <sheetData>
    <row r="1" spans="1:1" ht="216" customHeight="1" x14ac:dyDescent="0.25">
      <c r="A1" s="28" t="s">
        <v>274</v>
      </c>
    </row>
  </sheetData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9"/>
  <sheetViews>
    <sheetView view="pageBreakPreview" topLeftCell="A6" zoomScaleNormal="100" zoomScaleSheetLayoutView="100" workbookViewId="0">
      <selection activeCell="E12" sqref="E12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2.6640625" customWidth="1"/>
    <col min="14" max="14" width="20.6640625" customWidth="1"/>
  </cols>
  <sheetData>
    <row r="1" spans="1:14" s="29" customFormat="1" ht="14.25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66" customFormat="1" ht="17.399999999999999" x14ac:dyDescent="0.25">
      <c r="A2" s="309" t="s">
        <v>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66" customFormat="1" ht="15.6" x14ac:dyDescent="0.25">
      <c r="A3" s="310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66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66" customFormat="1" ht="15.6" x14ac:dyDescent="0.25">
      <c r="A5" s="308" t="s">
        <v>358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66" customFormat="1" ht="15.6" x14ac:dyDescent="0.25">
      <c r="A6" s="2" t="s">
        <v>226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2"/>
      <c r="M6" s="67"/>
      <c r="N6" s="31" t="s">
        <v>227</v>
      </c>
    </row>
    <row r="7" spans="1:14" s="66" customFormat="1" ht="15.6" x14ac:dyDescent="0.25">
      <c r="A7" s="318" t="s">
        <v>100</v>
      </c>
      <c r="B7" s="318" t="s">
        <v>140</v>
      </c>
      <c r="C7" s="387" t="s">
        <v>142</v>
      </c>
      <c r="D7" s="387"/>
      <c r="E7" s="387"/>
      <c r="F7" s="387"/>
      <c r="G7" s="387"/>
      <c r="H7" s="387"/>
      <c r="I7" s="387"/>
      <c r="J7" s="387"/>
      <c r="K7" s="387"/>
      <c r="L7" s="387"/>
      <c r="M7" s="315" t="s">
        <v>141</v>
      </c>
      <c r="N7" s="315" t="s">
        <v>101</v>
      </c>
    </row>
    <row r="8" spans="1:14" s="68" customFormat="1" ht="13.8" x14ac:dyDescent="0.25">
      <c r="A8" s="319"/>
      <c r="B8" s="319"/>
      <c r="C8" s="88" t="s">
        <v>216</v>
      </c>
      <c r="D8" s="88" t="s">
        <v>3</v>
      </c>
      <c r="E8" s="88" t="s">
        <v>98</v>
      </c>
      <c r="F8" s="88" t="s">
        <v>97</v>
      </c>
      <c r="G8" s="88" t="s">
        <v>4</v>
      </c>
      <c r="H8" s="88" t="s">
        <v>96</v>
      </c>
      <c r="I8" s="88" t="s">
        <v>5</v>
      </c>
      <c r="J8" s="88" t="s">
        <v>95</v>
      </c>
      <c r="K8" s="88" t="s">
        <v>6</v>
      </c>
      <c r="L8" s="88" t="s">
        <v>7</v>
      </c>
      <c r="M8" s="316"/>
      <c r="N8" s="316"/>
    </row>
    <row r="9" spans="1:14" s="68" customFormat="1" ht="21.6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2.75" customHeight="1" thickBot="1" x14ac:dyDescent="0.3">
      <c r="A10" s="389" t="s">
        <v>102</v>
      </c>
      <c r="B10" s="145" t="s">
        <v>14</v>
      </c>
      <c r="C10" s="182">
        <f>L10+K10+J10+I10+H10+G10+F10+E10+D10</f>
        <v>73</v>
      </c>
      <c r="D10" s="268">
        <v>5</v>
      </c>
      <c r="E10" s="268">
        <v>1</v>
      </c>
      <c r="F10" s="268">
        <v>0</v>
      </c>
      <c r="G10" s="268">
        <v>0</v>
      </c>
      <c r="H10" s="268">
        <v>4</v>
      </c>
      <c r="I10" s="268">
        <v>47</v>
      </c>
      <c r="J10" s="268">
        <v>16</v>
      </c>
      <c r="K10" s="268" t="s">
        <v>283</v>
      </c>
      <c r="L10" s="268" t="s">
        <v>283</v>
      </c>
      <c r="M10" s="42" t="s">
        <v>15</v>
      </c>
      <c r="N10" s="390" t="s">
        <v>103</v>
      </c>
    </row>
    <row r="11" spans="1:14" s="70" customFormat="1" ht="12.75" customHeight="1" thickBot="1" x14ac:dyDescent="0.3">
      <c r="A11" s="381"/>
      <c r="B11" s="145" t="s">
        <v>17</v>
      </c>
      <c r="C11" s="179">
        <f t="shared" ref="C11:C48" si="0">L11+K11+J11+I11+H11+G11+F11+E11+D11</f>
        <v>864597</v>
      </c>
      <c r="D11" s="174">
        <v>13996</v>
      </c>
      <c r="E11" s="174">
        <v>15067</v>
      </c>
      <c r="F11" s="174">
        <v>0</v>
      </c>
      <c r="G11" s="174">
        <v>0</v>
      </c>
      <c r="H11" s="174">
        <v>70950</v>
      </c>
      <c r="I11" s="174">
        <v>531038</v>
      </c>
      <c r="J11" s="174">
        <v>233546</v>
      </c>
      <c r="K11" s="174" t="s">
        <v>283</v>
      </c>
      <c r="L11" s="174" t="s">
        <v>283</v>
      </c>
      <c r="M11" s="42" t="s">
        <v>18</v>
      </c>
      <c r="N11" s="390"/>
    </row>
    <row r="12" spans="1:14" s="70" customFormat="1" ht="12.75" customHeight="1" thickBot="1" x14ac:dyDescent="0.3">
      <c r="A12" s="381"/>
      <c r="B12" s="145" t="s">
        <v>19</v>
      </c>
      <c r="C12" s="266">
        <f t="shared" si="0"/>
        <v>439110</v>
      </c>
      <c r="D12" s="264">
        <v>6171</v>
      </c>
      <c r="E12" s="264">
        <v>5092</v>
      </c>
      <c r="F12" s="264">
        <v>0</v>
      </c>
      <c r="G12" s="264">
        <v>0</v>
      </c>
      <c r="H12" s="264">
        <v>40362</v>
      </c>
      <c r="I12" s="264">
        <v>264530</v>
      </c>
      <c r="J12" s="264">
        <v>122955</v>
      </c>
      <c r="K12" s="264" t="s">
        <v>283</v>
      </c>
      <c r="L12" s="264" t="s">
        <v>283</v>
      </c>
      <c r="M12" s="42" t="s">
        <v>20</v>
      </c>
      <c r="N12" s="390"/>
    </row>
    <row r="13" spans="1:14" s="70" customFormat="1" ht="12.75" customHeight="1" thickBot="1" x14ac:dyDescent="0.3">
      <c r="A13" s="383" t="s">
        <v>104</v>
      </c>
      <c r="B13" s="72" t="s">
        <v>14</v>
      </c>
      <c r="C13" s="203">
        <f t="shared" si="0"/>
        <v>64</v>
      </c>
      <c r="D13" s="253">
        <v>9</v>
      </c>
      <c r="E13" s="253">
        <v>0</v>
      </c>
      <c r="F13" s="253">
        <v>0</v>
      </c>
      <c r="G13" s="253">
        <v>0</v>
      </c>
      <c r="H13" s="253">
        <v>1</v>
      </c>
      <c r="I13" s="253">
        <v>42</v>
      </c>
      <c r="J13" s="253">
        <v>12</v>
      </c>
      <c r="K13" s="253" t="s">
        <v>283</v>
      </c>
      <c r="L13" s="253" t="s">
        <v>283</v>
      </c>
      <c r="M13" s="137" t="s">
        <v>15</v>
      </c>
      <c r="N13" s="391" t="s">
        <v>105</v>
      </c>
    </row>
    <row r="14" spans="1:14" s="70" customFormat="1" ht="12.75" customHeight="1" thickBot="1" x14ac:dyDescent="0.3">
      <c r="A14" s="383"/>
      <c r="B14" s="72" t="s">
        <v>17</v>
      </c>
      <c r="C14" s="203">
        <f t="shared" si="0"/>
        <v>758980</v>
      </c>
      <c r="D14" s="253">
        <v>18163</v>
      </c>
      <c r="E14" s="253">
        <v>0</v>
      </c>
      <c r="F14" s="253">
        <v>0</v>
      </c>
      <c r="G14" s="253">
        <v>0</v>
      </c>
      <c r="H14" s="253">
        <v>21213</v>
      </c>
      <c r="I14" s="253">
        <v>562134</v>
      </c>
      <c r="J14" s="253">
        <v>157470</v>
      </c>
      <c r="K14" s="253" t="s">
        <v>283</v>
      </c>
      <c r="L14" s="253" t="s">
        <v>283</v>
      </c>
      <c r="M14" s="137" t="s">
        <v>18</v>
      </c>
      <c r="N14" s="385"/>
    </row>
    <row r="15" spans="1:14" s="70" customFormat="1" ht="12.75" customHeight="1" thickBot="1" x14ac:dyDescent="0.3">
      <c r="A15" s="383"/>
      <c r="B15" s="72" t="s">
        <v>19</v>
      </c>
      <c r="C15" s="203">
        <f t="shared" si="0"/>
        <v>362404</v>
      </c>
      <c r="D15" s="253">
        <v>7384</v>
      </c>
      <c r="E15" s="253">
        <v>0</v>
      </c>
      <c r="F15" s="253">
        <v>0</v>
      </c>
      <c r="G15" s="253">
        <v>0</v>
      </c>
      <c r="H15" s="253">
        <v>11615</v>
      </c>
      <c r="I15" s="253">
        <v>268323</v>
      </c>
      <c r="J15" s="253">
        <v>75082</v>
      </c>
      <c r="K15" s="253" t="s">
        <v>283</v>
      </c>
      <c r="L15" s="253" t="s">
        <v>283</v>
      </c>
      <c r="M15" s="137" t="s">
        <v>20</v>
      </c>
      <c r="N15" s="392"/>
    </row>
    <row r="16" spans="1:14" s="70" customFormat="1" ht="12.75" customHeight="1" thickBot="1" x14ac:dyDescent="0.3">
      <c r="A16" s="381" t="s">
        <v>106</v>
      </c>
      <c r="B16" s="145" t="s">
        <v>14</v>
      </c>
      <c r="C16" s="267">
        <f t="shared" si="0"/>
        <v>67</v>
      </c>
      <c r="D16" s="265">
        <v>2</v>
      </c>
      <c r="E16" s="265">
        <v>0</v>
      </c>
      <c r="F16" s="265">
        <v>0</v>
      </c>
      <c r="G16" s="265">
        <v>0</v>
      </c>
      <c r="H16" s="265">
        <v>3</v>
      </c>
      <c r="I16" s="265">
        <v>48</v>
      </c>
      <c r="J16" s="265">
        <v>14</v>
      </c>
      <c r="K16" s="265" t="s">
        <v>283</v>
      </c>
      <c r="L16" s="265" t="s">
        <v>283</v>
      </c>
      <c r="M16" s="42" t="s">
        <v>15</v>
      </c>
      <c r="N16" s="388" t="s">
        <v>107</v>
      </c>
    </row>
    <row r="17" spans="1:14" s="70" customFormat="1" ht="12.75" customHeight="1" thickBot="1" x14ac:dyDescent="0.3">
      <c r="A17" s="381"/>
      <c r="B17" s="145" t="s">
        <v>17</v>
      </c>
      <c r="C17" s="192">
        <f t="shared" si="0"/>
        <v>1832238</v>
      </c>
      <c r="D17" s="193">
        <v>2328</v>
      </c>
      <c r="E17" s="193">
        <v>0</v>
      </c>
      <c r="F17" s="193">
        <v>0</v>
      </c>
      <c r="G17" s="193">
        <v>0</v>
      </c>
      <c r="H17" s="193">
        <v>42904</v>
      </c>
      <c r="I17" s="193">
        <v>601721</v>
      </c>
      <c r="J17" s="193">
        <v>1185285</v>
      </c>
      <c r="K17" s="193" t="s">
        <v>283</v>
      </c>
      <c r="L17" s="193" t="s">
        <v>283</v>
      </c>
      <c r="M17" s="42" t="s">
        <v>18</v>
      </c>
      <c r="N17" s="382"/>
    </row>
    <row r="18" spans="1:14" s="70" customFormat="1" ht="12.75" customHeight="1" thickBot="1" x14ac:dyDescent="0.3">
      <c r="A18" s="381"/>
      <c r="B18" s="145" t="s">
        <v>19</v>
      </c>
      <c r="C18" s="192">
        <f t="shared" si="0"/>
        <v>440757</v>
      </c>
      <c r="D18" s="193">
        <v>699</v>
      </c>
      <c r="E18" s="193">
        <v>0</v>
      </c>
      <c r="F18" s="193">
        <v>0</v>
      </c>
      <c r="G18" s="193">
        <v>0</v>
      </c>
      <c r="H18" s="193">
        <v>24861</v>
      </c>
      <c r="I18" s="193">
        <v>301955</v>
      </c>
      <c r="J18" s="193">
        <v>113242</v>
      </c>
      <c r="K18" s="193" t="s">
        <v>283</v>
      </c>
      <c r="L18" s="193" t="s">
        <v>283</v>
      </c>
      <c r="M18" s="42" t="s">
        <v>20</v>
      </c>
      <c r="N18" s="382"/>
    </row>
    <row r="19" spans="1:14" s="70" customFormat="1" ht="12.75" customHeight="1" thickBot="1" x14ac:dyDescent="0.3">
      <c r="A19" s="383" t="s">
        <v>108</v>
      </c>
      <c r="B19" s="72" t="s">
        <v>14</v>
      </c>
      <c r="C19" s="203">
        <f t="shared" si="0"/>
        <v>74</v>
      </c>
      <c r="D19" s="253">
        <v>2</v>
      </c>
      <c r="E19" s="253">
        <v>3</v>
      </c>
      <c r="F19" s="253">
        <v>0</v>
      </c>
      <c r="G19" s="253">
        <v>0</v>
      </c>
      <c r="H19" s="253">
        <v>1</v>
      </c>
      <c r="I19" s="253">
        <v>49</v>
      </c>
      <c r="J19" s="253">
        <v>19</v>
      </c>
      <c r="K19" s="253" t="s">
        <v>283</v>
      </c>
      <c r="L19" s="253" t="s">
        <v>283</v>
      </c>
      <c r="M19" s="137" t="s">
        <v>15</v>
      </c>
      <c r="N19" s="385" t="s">
        <v>109</v>
      </c>
    </row>
    <row r="20" spans="1:14" s="70" customFormat="1" ht="12.75" customHeight="1" thickBot="1" x14ac:dyDescent="0.3">
      <c r="A20" s="383"/>
      <c r="B20" s="72" t="s">
        <v>17</v>
      </c>
      <c r="C20" s="203">
        <f t="shared" si="0"/>
        <v>1063725</v>
      </c>
      <c r="D20" s="253">
        <v>1456</v>
      </c>
      <c r="E20" s="253">
        <v>130316</v>
      </c>
      <c r="F20" s="253">
        <v>0</v>
      </c>
      <c r="G20" s="253">
        <v>0</v>
      </c>
      <c r="H20" s="253">
        <v>18722</v>
      </c>
      <c r="I20" s="253">
        <v>590354</v>
      </c>
      <c r="J20" s="253">
        <v>322877</v>
      </c>
      <c r="K20" s="253" t="s">
        <v>283</v>
      </c>
      <c r="L20" s="253" t="s">
        <v>283</v>
      </c>
      <c r="M20" s="137" t="s">
        <v>18</v>
      </c>
      <c r="N20" s="385"/>
    </row>
    <row r="21" spans="1:14" s="70" customFormat="1" ht="12.75" customHeight="1" thickBot="1" x14ac:dyDescent="0.3">
      <c r="A21" s="383"/>
      <c r="B21" s="72" t="s">
        <v>19</v>
      </c>
      <c r="C21" s="203">
        <f t="shared" si="0"/>
        <v>515154</v>
      </c>
      <c r="D21" s="253">
        <v>447</v>
      </c>
      <c r="E21" s="253">
        <v>48584</v>
      </c>
      <c r="F21" s="253">
        <v>0</v>
      </c>
      <c r="G21" s="253">
        <v>0</v>
      </c>
      <c r="H21" s="253">
        <v>9897</v>
      </c>
      <c r="I21" s="253">
        <v>287080</v>
      </c>
      <c r="J21" s="253">
        <v>169146</v>
      </c>
      <c r="K21" s="253" t="s">
        <v>283</v>
      </c>
      <c r="L21" s="253" t="s">
        <v>283</v>
      </c>
      <c r="M21" s="137" t="s">
        <v>20</v>
      </c>
      <c r="N21" s="385"/>
    </row>
    <row r="22" spans="1:14" s="70" customFormat="1" ht="12.75" customHeight="1" thickBot="1" x14ac:dyDescent="0.3">
      <c r="A22" s="381" t="s">
        <v>110</v>
      </c>
      <c r="B22" s="145" t="s">
        <v>14</v>
      </c>
      <c r="C22" s="267">
        <f t="shared" si="0"/>
        <v>79</v>
      </c>
      <c r="D22" s="265">
        <v>8</v>
      </c>
      <c r="E22" s="265">
        <v>0</v>
      </c>
      <c r="F22" s="265">
        <v>0</v>
      </c>
      <c r="G22" s="265">
        <v>0</v>
      </c>
      <c r="H22" s="265">
        <v>3</v>
      </c>
      <c r="I22" s="265">
        <v>49</v>
      </c>
      <c r="J22" s="265">
        <v>19</v>
      </c>
      <c r="K22" s="265" t="s">
        <v>283</v>
      </c>
      <c r="L22" s="265" t="s">
        <v>283</v>
      </c>
      <c r="M22" s="42" t="s">
        <v>15</v>
      </c>
      <c r="N22" s="382" t="s">
        <v>111</v>
      </c>
    </row>
    <row r="23" spans="1:14" s="70" customFormat="1" ht="12.75" customHeight="1" thickBot="1" x14ac:dyDescent="0.3">
      <c r="A23" s="381"/>
      <c r="B23" s="145" t="s">
        <v>17</v>
      </c>
      <c r="C23" s="192">
        <f t="shared" si="0"/>
        <v>906639</v>
      </c>
      <c r="D23" s="193">
        <v>39229</v>
      </c>
      <c r="E23" s="193">
        <v>0</v>
      </c>
      <c r="F23" s="193">
        <v>0</v>
      </c>
      <c r="G23" s="193">
        <v>0</v>
      </c>
      <c r="H23" s="193">
        <v>38836</v>
      </c>
      <c r="I23" s="193">
        <v>531523</v>
      </c>
      <c r="J23" s="193">
        <v>297051</v>
      </c>
      <c r="K23" s="193" t="s">
        <v>283</v>
      </c>
      <c r="L23" s="193" t="s">
        <v>283</v>
      </c>
      <c r="M23" s="42" t="s">
        <v>18</v>
      </c>
      <c r="N23" s="382"/>
    </row>
    <row r="24" spans="1:14" s="70" customFormat="1" ht="12.75" customHeight="1" thickBot="1" x14ac:dyDescent="0.3">
      <c r="A24" s="381"/>
      <c r="B24" s="145" t="s">
        <v>19</v>
      </c>
      <c r="C24" s="192">
        <f t="shared" si="0"/>
        <v>437941</v>
      </c>
      <c r="D24" s="193">
        <v>11791</v>
      </c>
      <c r="E24" s="193">
        <v>0</v>
      </c>
      <c r="F24" s="193">
        <v>0</v>
      </c>
      <c r="G24" s="193">
        <v>0</v>
      </c>
      <c r="H24" s="193">
        <v>20859</v>
      </c>
      <c r="I24" s="193">
        <v>260399</v>
      </c>
      <c r="J24" s="193">
        <v>144892</v>
      </c>
      <c r="K24" s="193" t="s">
        <v>283</v>
      </c>
      <c r="L24" s="193" t="s">
        <v>283</v>
      </c>
      <c r="M24" s="42" t="s">
        <v>20</v>
      </c>
      <c r="N24" s="382"/>
    </row>
    <row r="25" spans="1:14" s="70" customFormat="1" ht="12.75" customHeight="1" thickBot="1" x14ac:dyDescent="0.3">
      <c r="A25" s="383" t="s">
        <v>112</v>
      </c>
      <c r="B25" s="72" t="s">
        <v>14</v>
      </c>
      <c r="C25" s="203">
        <f t="shared" si="0"/>
        <v>67</v>
      </c>
      <c r="D25" s="253">
        <v>1</v>
      </c>
      <c r="E25" s="253">
        <v>0</v>
      </c>
      <c r="F25" s="253">
        <v>0</v>
      </c>
      <c r="G25" s="253">
        <v>0</v>
      </c>
      <c r="H25" s="253">
        <v>2</v>
      </c>
      <c r="I25" s="253">
        <v>45</v>
      </c>
      <c r="J25" s="253">
        <v>19</v>
      </c>
      <c r="K25" s="253" t="s">
        <v>283</v>
      </c>
      <c r="L25" s="253" t="s">
        <v>283</v>
      </c>
      <c r="M25" s="137" t="s">
        <v>15</v>
      </c>
      <c r="N25" s="385" t="s">
        <v>113</v>
      </c>
    </row>
    <row r="26" spans="1:14" s="70" customFormat="1" ht="12.75" customHeight="1" thickBot="1" x14ac:dyDescent="0.3">
      <c r="A26" s="383"/>
      <c r="B26" s="72" t="s">
        <v>17</v>
      </c>
      <c r="C26" s="203">
        <f t="shared" si="0"/>
        <v>963795</v>
      </c>
      <c r="D26" s="253">
        <v>1598</v>
      </c>
      <c r="E26" s="253">
        <v>0</v>
      </c>
      <c r="F26" s="253">
        <v>0</v>
      </c>
      <c r="G26" s="253">
        <v>0</v>
      </c>
      <c r="H26" s="253">
        <v>35673</v>
      </c>
      <c r="I26" s="253">
        <v>631425</v>
      </c>
      <c r="J26" s="253">
        <v>295099</v>
      </c>
      <c r="K26" s="253" t="s">
        <v>283</v>
      </c>
      <c r="L26" s="253" t="s">
        <v>283</v>
      </c>
      <c r="M26" s="137" t="s">
        <v>18</v>
      </c>
      <c r="N26" s="385"/>
    </row>
    <row r="27" spans="1:14" s="70" customFormat="1" ht="12.75" customHeight="1" thickBot="1" x14ac:dyDescent="0.3">
      <c r="A27" s="383"/>
      <c r="B27" s="72" t="s">
        <v>19</v>
      </c>
      <c r="C27" s="203">
        <f t="shared" si="0"/>
        <v>513493</v>
      </c>
      <c r="D27" s="253">
        <v>479</v>
      </c>
      <c r="E27" s="253">
        <v>0</v>
      </c>
      <c r="F27" s="253">
        <v>0</v>
      </c>
      <c r="G27" s="253">
        <v>0</v>
      </c>
      <c r="H27" s="253">
        <v>20031</v>
      </c>
      <c r="I27" s="253">
        <v>332560</v>
      </c>
      <c r="J27" s="253">
        <v>160423</v>
      </c>
      <c r="K27" s="253" t="s">
        <v>283</v>
      </c>
      <c r="L27" s="253" t="s">
        <v>283</v>
      </c>
      <c r="M27" s="137" t="s">
        <v>20</v>
      </c>
      <c r="N27" s="385"/>
    </row>
    <row r="28" spans="1:14" s="70" customFormat="1" ht="12.75" customHeight="1" thickBot="1" x14ac:dyDescent="0.3">
      <c r="A28" s="381" t="s">
        <v>114</v>
      </c>
      <c r="B28" s="145" t="s">
        <v>14</v>
      </c>
      <c r="C28" s="267">
        <f t="shared" si="0"/>
        <v>63</v>
      </c>
      <c r="D28" s="265">
        <v>0</v>
      </c>
      <c r="E28" s="265">
        <v>1</v>
      </c>
      <c r="F28" s="265">
        <v>0</v>
      </c>
      <c r="G28" s="265">
        <v>0</v>
      </c>
      <c r="H28" s="265">
        <v>1</v>
      </c>
      <c r="I28" s="265">
        <v>45</v>
      </c>
      <c r="J28" s="265">
        <v>16</v>
      </c>
      <c r="K28" s="265" t="s">
        <v>283</v>
      </c>
      <c r="L28" s="265" t="s">
        <v>283</v>
      </c>
      <c r="M28" s="42" t="s">
        <v>15</v>
      </c>
      <c r="N28" s="382" t="s">
        <v>115</v>
      </c>
    </row>
    <row r="29" spans="1:14" s="70" customFormat="1" ht="12.75" customHeight="1" thickBot="1" x14ac:dyDescent="0.3">
      <c r="A29" s="381"/>
      <c r="B29" s="145" t="s">
        <v>17</v>
      </c>
      <c r="C29" s="192">
        <f t="shared" si="0"/>
        <v>898783</v>
      </c>
      <c r="D29" s="193">
        <v>0</v>
      </c>
      <c r="E29" s="193">
        <v>7442</v>
      </c>
      <c r="F29" s="193">
        <v>0</v>
      </c>
      <c r="G29" s="193">
        <v>0</v>
      </c>
      <c r="H29" s="193">
        <v>20198</v>
      </c>
      <c r="I29" s="193">
        <v>602953</v>
      </c>
      <c r="J29" s="193">
        <v>268190</v>
      </c>
      <c r="K29" s="193" t="s">
        <v>283</v>
      </c>
      <c r="L29" s="193" t="s">
        <v>283</v>
      </c>
      <c r="M29" s="42" t="s">
        <v>18</v>
      </c>
      <c r="N29" s="382"/>
    </row>
    <row r="30" spans="1:14" s="70" customFormat="1" ht="12.75" customHeight="1" thickBot="1" x14ac:dyDescent="0.3">
      <c r="A30" s="381"/>
      <c r="B30" s="145" t="s">
        <v>19</v>
      </c>
      <c r="C30" s="192">
        <f t="shared" si="0"/>
        <v>476103</v>
      </c>
      <c r="D30" s="193">
        <v>0</v>
      </c>
      <c r="E30" s="193">
        <v>3957</v>
      </c>
      <c r="F30" s="193">
        <v>0</v>
      </c>
      <c r="G30" s="193">
        <v>0</v>
      </c>
      <c r="H30" s="193">
        <v>11367</v>
      </c>
      <c r="I30" s="193">
        <v>320019</v>
      </c>
      <c r="J30" s="193">
        <v>140760</v>
      </c>
      <c r="K30" s="193" t="s">
        <v>283</v>
      </c>
      <c r="L30" s="193" t="s">
        <v>283</v>
      </c>
      <c r="M30" s="42" t="s">
        <v>20</v>
      </c>
      <c r="N30" s="382"/>
    </row>
    <row r="31" spans="1:14" s="70" customFormat="1" ht="12.75" customHeight="1" thickBot="1" x14ac:dyDescent="0.3">
      <c r="A31" s="383" t="s">
        <v>116</v>
      </c>
      <c r="B31" s="72" t="s">
        <v>14</v>
      </c>
      <c r="C31" s="203">
        <f t="shared" si="0"/>
        <v>62</v>
      </c>
      <c r="D31" s="253">
        <v>1</v>
      </c>
      <c r="E31" s="253">
        <v>0</v>
      </c>
      <c r="F31" s="253">
        <v>0</v>
      </c>
      <c r="G31" s="253">
        <v>0</v>
      </c>
      <c r="H31" s="253">
        <v>1</v>
      </c>
      <c r="I31" s="253">
        <v>46</v>
      </c>
      <c r="J31" s="253">
        <v>14</v>
      </c>
      <c r="K31" s="253" t="s">
        <v>283</v>
      </c>
      <c r="L31" s="253" t="s">
        <v>283</v>
      </c>
      <c r="M31" s="137" t="s">
        <v>15</v>
      </c>
      <c r="N31" s="385" t="s">
        <v>117</v>
      </c>
    </row>
    <row r="32" spans="1:14" s="70" customFormat="1" ht="12.75" customHeight="1" thickBot="1" x14ac:dyDescent="0.3">
      <c r="A32" s="383"/>
      <c r="B32" s="72" t="s">
        <v>17</v>
      </c>
      <c r="C32" s="203">
        <f t="shared" si="0"/>
        <v>870101</v>
      </c>
      <c r="D32" s="253">
        <v>335</v>
      </c>
      <c r="E32" s="253">
        <v>0</v>
      </c>
      <c r="F32" s="253">
        <v>0</v>
      </c>
      <c r="G32" s="253">
        <v>0</v>
      </c>
      <c r="H32" s="253">
        <v>22400</v>
      </c>
      <c r="I32" s="253">
        <v>661897</v>
      </c>
      <c r="J32" s="253">
        <v>185469</v>
      </c>
      <c r="K32" s="253" t="s">
        <v>283</v>
      </c>
      <c r="L32" s="253" t="s">
        <v>283</v>
      </c>
      <c r="M32" s="137" t="s">
        <v>18</v>
      </c>
      <c r="N32" s="385"/>
    </row>
    <row r="33" spans="1:14" s="70" customFormat="1" ht="12.75" customHeight="1" thickBot="1" x14ac:dyDescent="0.3">
      <c r="A33" s="383"/>
      <c r="B33" s="72" t="s">
        <v>19</v>
      </c>
      <c r="C33" s="203">
        <f t="shared" si="0"/>
        <v>456175</v>
      </c>
      <c r="D33" s="253">
        <v>100</v>
      </c>
      <c r="E33" s="253">
        <v>0</v>
      </c>
      <c r="F33" s="253">
        <v>0</v>
      </c>
      <c r="G33" s="253">
        <v>0</v>
      </c>
      <c r="H33" s="253">
        <v>11773</v>
      </c>
      <c r="I33" s="253">
        <v>344795</v>
      </c>
      <c r="J33" s="253">
        <v>99507</v>
      </c>
      <c r="K33" s="253" t="s">
        <v>283</v>
      </c>
      <c r="L33" s="253" t="s">
        <v>283</v>
      </c>
      <c r="M33" s="137" t="s">
        <v>20</v>
      </c>
      <c r="N33" s="385"/>
    </row>
    <row r="34" spans="1:14" s="70" customFormat="1" ht="12.75" customHeight="1" thickBot="1" x14ac:dyDescent="0.3">
      <c r="A34" s="381" t="s">
        <v>124</v>
      </c>
      <c r="B34" s="145" t="s">
        <v>14</v>
      </c>
      <c r="C34" s="267">
        <f t="shared" si="0"/>
        <v>58</v>
      </c>
      <c r="D34" s="265">
        <v>1</v>
      </c>
      <c r="E34" s="265">
        <v>0</v>
      </c>
      <c r="F34" s="265">
        <v>0</v>
      </c>
      <c r="G34" s="265">
        <v>0</v>
      </c>
      <c r="H34" s="265">
        <v>2</v>
      </c>
      <c r="I34" s="265">
        <v>36</v>
      </c>
      <c r="J34" s="265">
        <v>19</v>
      </c>
      <c r="K34" s="265" t="s">
        <v>283</v>
      </c>
      <c r="L34" s="265" t="s">
        <v>283</v>
      </c>
      <c r="M34" s="42" t="s">
        <v>15</v>
      </c>
      <c r="N34" s="382" t="s">
        <v>125</v>
      </c>
    </row>
    <row r="35" spans="1:14" s="70" customFormat="1" ht="12.75" customHeight="1" thickBot="1" x14ac:dyDescent="0.3">
      <c r="A35" s="381"/>
      <c r="B35" s="145" t="s">
        <v>17</v>
      </c>
      <c r="C35" s="192">
        <f t="shared" si="0"/>
        <v>942131</v>
      </c>
      <c r="D35" s="193">
        <v>3200</v>
      </c>
      <c r="E35" s="193">
        <v>0</v>
      </c>
      <c r="F35" s="193">
        <v>0</v>
      </c>
      <c r="G35" s="193">
        <v>0</v>
      </c>
      <c r="H35" s="193">
        <v>35740</v>
      </c>
      <c r="I35" s="193">
        <v>528073</v>
      </c>
      <c r="J35" s="193">
        <v>375118</v>
      </c>
      <c r="K35" s="193" t="s">
        <v>283</v>
      </c>
      <c r="L35" s="193" t="s">
        <v>283</v>
      </c>
      <c r="M35" s="42" t="s">
        <v>18</v>
      </c>
      <c r="N35" s="382"/>
    </row>
    <row r="36" spans="1:14" s="70" customFormat="1" ht="12.75" customHeight="1" thickBot="1" x14ac:dyDescent="0.3">
      <c r="A36" s="381"/>
      <c r="B36" s="145" t="s">
        <v>19</v>
      </c>
      <c r="C36" s="192">
        <f t="shared" si="0"/>
        <v>513839</v>
      </c>
      <c r="D36" s="193">
        <v>3200</v>
      </c>
      <c r="E36" s="193">
        <v>0</v>
      </c>
      <c r="F36" s="193">
        <v>0</v>
      </c>
      <c r="G36" s="193">
        <v>0</v>
      </c>
      <c r="H36" s="193">
        <v>20111</v>
      </c>
      <c r="I36" s="193">
        <v>291568</v>
      </c>
      <c r="J36" s="193">
        <v>198960</v>
      </c>
      <c r="K36" s="193" t="s">
        <v>283</v>
      </c>
      <c r="L36" s="193" t="s">
        <v>283</v>
      </c>
      <c r="M36" s="42" t="s">
        <v>20</v>
      </c>
      <c r="N36" s="382"/>
    </row>
    <row r="37" spans="1:14" s="70" customFormat="1" ht="12.75" customHeight="1" thickBot="1" x14ac:dyDescent="0.3">
      <c r="A37" s="383" t="s">
        <v>118</v>
      </c>
      <c r="B37" s="72" t="s">
        <v>14</v>
      </c>
      <c r="C37" s="203">
        <f t="shared" si="0"/>
        <v>55</v>
      </c>
      <c r="D37" s="253">
        <v>1</v>
      </c>
      <c r="E37" s="253">
        <v>2</v>
      </c>
      <c r="F37" s="253">
        <v>0</v>
      </c>
      <c r="G37" s="253">
        <v>0</v>
      </c>
      <c r="H37" s="253">
        <v>1</v>
      </c>
      <c r="I37" s="253">
        <v>44</v>
      </c>
      <c r="J37" s="253">
        <v>7</v>
      </c>
      <c r="K37" s="253" t="s">
        <v>283</v>
      </c>
      <c r="L37" s="253" t="s">
        <v>283</v>
      </c>
      <c r="M37" s="137" t="s">
        <v>15</v>
      </c>
      <c r="N37" s="385" t="s">
        <v>119</v>
      </c>
    </row>
    <row r="38" spans="1:14" s="70" customFormat="1" ht="12.75" customHeight="1" thickBot="1" x14ac:dyDescent="0.3">
      <c r="A38" s="383"/>
      <c r="B38" s="72" t="s">
        <v>17</v>
      </c>
      <c r="C38" s="203">
        <f t="shared" si="0"/>
        <v>813096</v>
      </c>
      <c r="D38" s="253">
        <v>2450</v>
      </c>
      <c r="E38" s="253">
        <v>73465</v>
      </c>
      <c r="F38" s="253">
        <v>0</v>
      </c>
      <c r="G38" s="253">
        <v>0</v>
      </c>
      <c r="H38" s="253">
        <v>17018</v>
      </c>
      <c r="I38" s="253">
        <v>607528</v>
      </c>
      <c r="J38" s="253">
        <v>112635</v>
      </c>
      <c r="K38" s="253" t="s">
        <v>283</v>
      </c>
      <c r="L38" s="253" t="s">
        <v>283</v>
      </c>
      <c r="M38" s="137" t="s">
        <v>18</v>
      </c>
      <c r="N38" s="385"/>
    </row>
    <row r="39" spans="1:14" s="70" customFormat="1" ht="12.75" customHeight="1" thickBot="1" x14ac:dyDescent="0.3">
      <c r="A39" s="383"/>
      <c r="B39" s="72" t="s">
        <v>19</v>
      </c>
      <c r="C39" s="203">
        <f t="shared" si="0"/>
        <v>406232</v>
      </c>
      <c r="D39" s="253">
        <v>2450</v>
      </c>
      <c r="E39" s="253">
        <v>27192</v>
      </c>
      <c r="F39" s="253">
        <v>0</v>
      </c>
      <c r="G39" s="253">
        <v>0</v>
      </c>
      <c r="H39" s="253">
        <v>10109</v>
      </c>
      <c r="I39" s="253">
        <v>305004</v>
      </c>
      <c r="J39" s="253">
        <v>61477</v>
      </c>
      <c r="K39" s="253" t="s">
        <v>283</v>
      </c>
      <c r="L39" s="253" t="s">
        <v>283</v>
      </c>
      <c r="M39" s="137" t="s">
        <v>20</v>
      </c>
      <c r="N39" s="385"/>
    </row>
    <row r="40" spans="1:14" s="70" customFormat="1" ht="12.75" customHeight="1" thickBot="1" x14ac:dyDescent="0.3">
      <c r="A40" s="381" t="s">
        <v>120</v>
      </c>
      <c r="B40" s="145" t="s">
        <v>14</v>
      </c>
      <c r="C40" s="267">
        <f t="shared" si="0"/>
        <v>45</v>
      </c>
      <c r="D40" s="265">
        <v>0</v>
      </c>
      <c r="E40" s="265">
        <v>0</v>
      </c>
      <c r="F40" s="265">
        <v>0</v>
      </c>
      <c r="G40" s="265">
        <v>0</v>
      </c>
      <c r="H40" s="265">
        <v>3</v>
      </c>
      <c r="I40" s="265">
        <v>41</v>
      </c>
      <c r="J40" s="265">
        <v>1</v>
      </c>
      <c r="K40" s="265" t="s">
        <v>283</v>
      </c>
      <c r="L40" s="265" t="s">
        <v>283</v>
      </c>
      <c r="M40" s="42" t="s">
        <v>15</v>
      </c>
      <c r="N40" s="382" t="s">
        <v>121</v>
      </c>
    </row>
    <row r="41" spans="1:14" s="70" customFormat="1" ht="12.75" customHeight="1" thickBot="1" x14ac:dyDescent="0.3">
      <c r="A41" s="381"/>
      <c r="B41" s="145" t="s">
        <v>17</v>
      </c>
      <c r="C41" s="192">
        <f t="shared" si="0"/>
        <v>593301</v>
      </c>
      <c r="D41" s="193">
        <v>0</v>
      </c>
      <c r="E41" s="193">
        <v>0</v>
      </c>
      <c r="F41" s="193">
        <v>0</v>
      </c>
      <c r="G41" s="193">
        <v>0</v>
      </c>
      <c r="H41" s="193">
        <v>45638</v>
      </c>
      <c r="I41" s="193">
        <v>538052</v>
      </c>
      <c r="J41" s="193">
        <v>9611</v>
      </c>
      <c r="K41" s="193" t="s">
        <v>283</v>
      </c>
      <c r="L41" s="193" t="s">
        <v>283</v>
      </c>
      <c r="M41" s="42" t="s">
        <v>18</v>
      </c>
      <c r="N41" s="382"/>
    </row>
    <row r="42" spans="1:14" s="70" customFormat="1" ht="12.75" customHeight="1" thickBot="1" x14ac:dyDescent="0.3">
      <c r="A42" s="381"/>
      <c r="B42" s="145" t="s">
        <v>19</v>
      </c>
      <c r="C42" s="192">
        <f t="shared" si="0"/>
        <v>290203</v>
      </c>
      <c r="D42" s="193">
        <v>0</v>
      </c>
      <c r="E42" s="193">
        <v>0</v>
      </c>
      <c r="F42" s="193">
        <v>0</v>
      </c>
      <c r="G42" s="193">
        <v>0</v>
      </c>
      <c r="H42" s="193">
        <v>15412</v>
      </c>
      <c r="I42" s="193">
        <v>270531</v>
      </c>
      <c r="J42" s="193">
        <v>4260</v>
      </c>
      <c r="K42" s="193" t="s">
        <v>283</v>
      </c>
      <c r="L42" s="193" t="s">
        <v>283</v>
      </c>
      <c r="M42" s="42" t="s">
        <v>20</v>
      </c>
      <c r="N42" s="382"/>
    </row>
    <row r="43" spans="1:14" ht="12.75" customHeight="1" thickBot="1" x14ac:dyDescent="0.3">
      <c r="A43" s="383" t="s">
        <v>122</v>
      </c>
      <c r="B43" s="72" t="s">
        <v>14</v>
      </c>
      <c r="C43" s="203">
        <f t="shared" si="0"/>
        <v>15</v>
      </c>
      <c r="D43" s="253">
        <v>6</v>
      </c>
      <c r="E43" s="253">
        <v>0</v>
      </c>
      <c r="F43" s="253">
        <v>0</v>
      </c>
      <c r="G43" s="253">
        <v>0</v>
      </c>
      <c r="H43" s="253">
        <v>1</v>
      </c>
      <c r="I43" s="253">
        <v>0</v>
      </c>
      <c r="J43" s="253">
        <v>8</v>
      </c>
      <c r="K43" s="253" t="s">
        <v>283</v>
      </c>
      <c r="L43" s="253" t="s">
        <v>283</v>
      </c>
      <c r="M43" s="137" t="s">
        <v>15</v>
      </c>
      <c r="N43" s="385" t="s">
        <v>123</v>
      </c>
    </row>
    <row r="44" spans="1:14" ht="12.75" customHeight="1" thickBot="1" x14ac:dyDescent="0.3">
      <c r="A44" s="383"/>
      <c r="B44" s="72" t="s">
        <v>17</v>
      </c>
      <c r="C44" s="203">
        <f t="shared" si="0"/>
        <v>381288</v>
      </c>
      <c r="D44" s="253">
        <v>2624</v>
      </c>
      <c r="E44" s="253">
        <v>0</v>
      </c>
      <c r="F44" s="253">
        <v>0</v>
      </c>
      <c r="G44" s="253">
        <v>0</v>
      </c>
      <c r="H44" s="253">
        <v>22072</v>
      </c>
      <c r="I44" s="253">
        <v>0</v>
      </c>
      <c r="J44" s="253">
        <v>356592</v>
      </c>
      <c r="K44" s="253" t="s">
        <v>283</v>
      </c>
      <c r="L44" s="253" t="s">
        <v>283</v>
      </c>
      <c r="M44" s="137" t="s">
        <v>18</v>
      </c>
      <c r="N44" s="385"/>
    </row>
    <row r="45" spans="1:14" ht="12.75" customHeight="1" x14ac:dyDescent="0.25">
      <c r="A45" s="384"/>
      <c r="B45" s="73" t="s">
        <v>19</v>
      </c>
      <c r="C45" s="204">
        <f t="shared" si="0"/>
        <v>273755</v>
      </c>
      <c r="D45" s="254">
        <v>1290</v>
      </c>
      <c r="E45" s="254">
        <v>0</v>
      </c>
      <c r="F45" s="254">
        <v>0</v>
      </c>
      <c r="G45" s="254">
        <v>0</v>
      </c>
      <c r="H45" s="254">
        <v>11132</v>
      </c>
      <c r="I45" s="254">
        <v>0</v>
      </c>
      <c r="J45" s="254">
        <v>261333</v>
      </c>
      <c r="K45" s="254" t="s">
        <v>283</v>
      </c>
      <c r="L45" s="254" t="s">
        <v>283</v>
      </c>
      <c r="M45" s="138" t="s">
        <v>20</v>
      </c>
      <c r="N45" s="386"/>
    </row>
    <row r="46" spans="1:14" s="66" customFormat="1" ht="16.2" customHeight="1" thickBot="1" x14ac:dyDescent="0.3">
      <c r="A46" s="375" t="s">
        <v>9</v>
      </c>
      <c r="B46" s="176" t="s">
        <v>14</v>
      </c>
      <c r="C46" s="227">
        <f>L46+K46+J46+I46+H46+G46+F46+E46+D46</f>
        <v>722</v>
      </c>
      <c r="D46" s="227">
        <f t="shared" ref="D46:J48" si="1">D10+D13+D16+D19+D22+D25+D28+D31+D34+D37+D40+D43</f>
        <v>36</v>
      </c>
      <c r="E46" s="227">
        <f t="shared" si="1"/>
        <v>7</v>
      </c>
      <c r="F46" s="227">
        <f t="shared" si="1"/>
        <v>0</v>
      </c>
      <c r="G46" s="227">
        <f t="shared" si="1"/>
        <v>0</v>
      </c>
      <c r="H46" s="227">
        <f t="shared" si="1"/>
        <v>23</v>
      </c>
      <c r="I46" s="227">
        <f t="shared" si="1"/>
        <v>492</v>
      </c>
      <c r="J46" s="227">
        <f t="shared" si="1"/>
        <v>164</v>
      </c>
      <c r="K46" s="227">
        <f>K10+K13+K16+K19+K22+K25+K28+K31+K34+K37+K40+K43</f>
        <v>0</v>
      </c>
      <c r="L46" s="227">
        <f>L10+L13+L16+L19+L22+L25+L28+L31+L34+L37+L40+L43</f>
        <v>0</v>
      </c>
      <c r="M46" s="139" t="s">
        <v>15</v>
      </c>
      <c r="N46" s="378" t="s">
        <v>2</v>
      </c>
    </row>
    <row r="47" spans="1:14" s="66" customFormat="1" ht="16.2" customHeight="1" thickBot="1" x14ac:dyDescent="0.3">
      <c r="A47" s="376"/>
      <c r="B47" s="177" t="s">
        <v>17</v>
      </c>
      <c r="C47" s="192">
        <f t="shared" si="0"/>
        <v>10888674</v>
      </c>
      <c r="D47" s="192">
        <f t="shared" si="1"/>
        <v>85379</v>
      </c>
      <c r="E47" s="192">
        <f t="shared" si="1"/>
        <v>226290</v>
      </c>
      <c r="F47" s="192">
        <f t="shared" si="1"/>
        <v>0</v>
      </c>
      <c r="G47" s="192">
        <f t="shared" si="1"/>
        <v>0</v>
      </c>
      <c r="H47" s="192">
        <f t="shared" si="1"/>
        <v>391364</v>
      </c>
      <c r="I47" s="192">
        <f t="shared" si="1"/>
        <v>6386698</v>
      </c>
      <c r="J47" s="192">
        <f t="shared" si="1"/>
        <v>3798943</v>
      </c>
      <c r="K47" s="192">
        <f t="shared" ref="K47:L48" si="2">K11+K14+K17+K20+K23+K26+K29+K32+K35+K38+K41+K44</f>
        <v>0</v>
      </c>
      <c r="L47" s="192">
        <f t="shared" si="2"/>
        <v>0</v>
      </c>
      <c r="M47" s="142" t="s">
        <v>18</v>
      </c>
      <c r="N47" s="379"/>
    </row>
    <row r="48" spans="1:14" s="66" customFormat="1" ht="16.2" customHeight="1" x14ac:dyDescent="0.25">
      <c r="A48" s="377"/>
      <c r="B48" s="257" t="s">
        <v>19</v>
      </c>
      <c r="C48" s="194">
        <f t="shared" si="0"/>
        <v>5125166</v>
      </c>
      <c r="D48" s="194">
        <f t="shared" si="1"/>
        <v>34011</v>
      </c>
      <c r="E48" s="194">
        <f t="shared" si="1"/>
        <v>84825</v>
      </c>
      <c r="F48" s="194">
        <f t="shared" si="1"/>
        <v>0</v>
      </c>
      <c r="G48" s="194">
        <f t="shared" si="1"/>
        <v>0</v>
      </c>
      <c r="H48" s="194">
        <f t="shared" si="1"/>
        <v>207529</v>
      </c>
      <c r="I48" s="194">
        <f t="shared" si="1"/>
        <v>3246764</v>
      </c>
      <c r="J48" s="194">
        <f t="shared" si="1"/>
        <v>1552037</v>
      </c>
      <c r="K48" s="194">
        <f t="shared" si="2"/>
        <v>0</v>
      </c>
      <c r="L48" s="194">
        <f t="shared" si="2"/>
        <v>0</v>
      </c>
      <c r="M48" s="164" t="s">
        <v>20</v>
      </c>
      <c r="N48" s="380"/>
    </row>
    <row r="49" spans="3:12" x14ac:dyDescent="0.25"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</sheetData>
  <mergeCells count="36">
    <mergeCell ref="A7:A9"/>
    <mergeCell ref="B7:B9"/>
    <mergeCell ref="C7:L7"/>
    <mergeCell ref="A37:A39"/>
    <mergeCell ref="N37:N39"/>
    <mergeCell ref="A19:A21"/>
    <mergeCell ref="N19:N21"/>
    <mergeCell ref="A16:A18"/>
    <mergeCell ref="N16:N18"/>
    <mergeCell ref="A22:A24"/>
    <mergeCell ref="N22:N24"/>
    <mergeCell ref="A10:A12"/>
    <mergeCell ref="N10:N12"/>
    <mergeCell ref="A13:A15"/>
    <mergeCell ref="N13:N15"/>
    <mergeCell ref="A1:N1"/>
    <mergeCell ref="A2:N2"/>
    <mergeCell ref="A3:N3"/>
    <mergeCell ref="A4:N4"/>
    <mergeCell ref="A5:N5"/>
    <mergeCell ref="A46:A48"/>
    <mergeCell ref="N46:N48"/>
    <mergeCell ref="A40:A42"/>
    <mergeCell ref="N40:N42"/>
    <mergeCell ref="M7:M9"/>
    <mergeCell ref="N7:N9"/>
    <mergeCell ref="A43:A45"/>
    <mergeCell ref="N43:N45"/>
    <mergeCell ref="A28:A30"/>
    <mergeCell ref="N28:N30"/>
    <mergeCell ref="A31:A33"/>
    <mergeCell ref="N31:N33"/>
    <mergeCell ref="A34:A36"/>
    <mergeCell ref="N34:N36"/>
    <mergeCell ref="A25:A27"/>
    <mergeCell ref="N25:N27"/>
  </mergeCells>
  <printOptions horizontalCentered="1" verticalCentered="1"/>
  <pageMargins left="0" right="0" top="0" bottom="0" header="0.31496062992125984" footer="0.31496062992125984"/>
  <pageSetup paperSize="9" scale="80" orientation="landscape" r:id="rId1"/>
  <ignoredErrors>
    <ignoredError sqref="C49:L49 L10:L18 L19:L45 K10:K45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9"/>
  <sheetViews>
    <sheetView view="pageBreakPreview" topLeftCell="A26" zoomScaleNormal="100" zoomScaleSheetLayoutView="100" workbookViewId="0">
      <selection activeCell="D24" sqref="D24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2.6640625" customWidth="1"/>
    <col min="14" max="14" width="20.6640625" customWidth="1"/>
  </cols>
  <sheetData>
    <row r="1" spans="1:14" s="29" customFormat="1" ht="14.25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66" customFormat="1" ht="17.399999999999999" x14ac:dyDescent="0.25">
      <c r="A2" s="309" t="s">
        <v>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66" customFormat="1" ht="15.6" x14ac:dyDescent="0.25">
      <c r="A3" s="310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66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66" customFormat="1" ht="15.6" x14ac:dyDescent="0.25">
      <c r="A5" s="308" t="s">
        <v>396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66" customFormat="1" ht="15.6" x14ac:dyDescent="0.25">
      <c r="A6" s="2" t="s">
        <v>228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2"/>
      <c r="M6" s="67"/>
      <c r="N6" s="31" t="s">
        <v>229</v>
      </c>
    </row>
    <row r="7" spans="1:14" s="66" customFormat="1" ht="15.6" x14ac:dyDescent="0.25">
      <c r="A7" s="318" t="s">
        <v>100</v>
      </c>
      <c r="B7" s="318" t="s">
        <v>140</v>
      </c>
      <c r="C7" s="387" t="s">
        <v>142</v>
      </c>
      <c r="D7" s="387"/>
      <c r="E7" s="387"/>
      <c r="F7" s="387"/>
      <c r="G7" s="387"/>
      <c r="H7" s="387"/>
      <c r="I7" s="387"/>
      <c r="J7" s="387"/>
      <c r="K7" s="387"/>
      <c r="L7" s="387"/>
      <c r="M7" s="315" t="s">
        <v>141</v>
      </c>
      <c r="N7" s="315" t="s">
        <v>101</v>
      </c>
    </row>
    <row r="8" spans="1:14" s="68" customFormat="1" ht="13.8" x14ac:dyDescent="0.25">
      <c r="A8" s="319"/>
      <c r="B8" s="319"/>
      <c r="C8" s="88" t="s">
        <v>216</v>
      </c>
      <c r="D8" s="88" t="s">
        <v>3</v>
      </c>
      <c r="E8" s="88" t="s">
        <v>98</v>
      </c>
      <c r="F8" s="88" t="s">
        <v>97</v>
      </c>
      <c r="G8" s="88" t="s">
        <v>4</v>
      </c>
      <c r="H8" s="88" t="s">
        <v>96</v>
      </c>
      <c r="I8" s="88" t="s">
        <v>5</v>
      </c>
      <c r="J8" s="88" t="s">
        <v>95</v>
      </c>
      <c r="K8" s="88" t="s">
        <v>6</v>
      </c>
      <c r="L8" s="88" t="s">
        <v>7</v>
      </c>
      <c r="M8" s="316"/>
      <c r="N8" s="316"/>
    </row>
    <row r="9" spans="1:14" s="68" customFormat="1" ht="21.6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2.75" customHeight="1" thickBot="1" x14ac:dyDescent="0.3">
      <c r="A10" s="389" t="s">
        <v>102</v>
      </c>
      <c r="B10" s="145" t="s">
        <v>14</v>
      </c>
      <c r="C10" s="182">
        <f>L10+K10+J10+I10+H10+G10+F10+E10+D10</f>
        <v>181</v>
      </c>
      <c r="D10" s="268">
        <v>17</v>
      </c>
      <c r="E10" s="268">
        <v>0</v>
      </c>
      <c r="F10" s="268">
        <v>0</v>
      </c>
      <c r="G10" s="268">
        <v>0</v>
      </c>
      <c r="H10" s="268">
        <v>67</v>
      </c>
      <c r="I10" s="268">
        <v>30</v>
      </c>
      <c r="J10" s="268">
        <v>24</v>
      </c>
      <c r="K10" s="268">
        <v>4</v>
      </c>
      <c r="L10" s="268">
        <v>39</v>
      </c>
      <c r="M10" s="42" t="s">
        <v>15</v>
      </c>
      <c r="N10" s="390" t="s">
        <v>103</v>
      </c>
    </row>
    <row r="11" spans="1:14" s="70" customFormat="1" ht="12.75" customHeight="1" thickBot="1" x14ac:dyDescent="0.3">
      <c r="A11" s="381"/>
      <c r="B11" s="145" t="s">
        <v>17</v>
      </c>
      <c r="C11" s="179">
        <f t="shared" ref="C11:C45" si="0">L11+K11+J11+I11+H11+G11+F11+E11+D11</f>
        <v>4268368</v>
      </c>
      <c r="D11" s="174">
        <v>22355</v>
      </c>
      <c r="E11" s="174">
        <v>0</v>
      </c>
      <c r="F11" s="174">
        <v>0</v>
      </c>
      <c r="G11" s="174">
        <v>0</v>
      </c>
      <c r="H11" s="174">
        <v>2275839</v>
      </c>
      <c r="I11" s="174">
        <v>393211</v>
      </c>
      <c r="J11" s="174">
        <v>221254</v>
      </c>
      <c r="K11" s="174">
        <v>97398</v>
      </c>
      <c r="L11" s="174">
        <v>1258311</v>
      </c>
      <c r="M11" s="42" t="s">
        <v>18</v>
      </c>
      <c r="N11" s="390"/>
    </row>
    <row r="12" spans="1:14" s="70" customFormat="1" ht="12.75" customHeight="1" thickBot="1" x14ac:dyDescent="0.3">
      <c r="A12" s="381"/>
      <c r="B12" s="145" t="s">
        <v>19</v>
      </c>
      <c r="C12" s="266">
        <f t="shared" si="0"/>
        <v>2286084</v>
      </c>
      <c r="D12" s="264">
        <v>6575</v>
      </c>
      <c r="E12" s="264">
        <v>0</v>
      </c>
      <c r="F12" s="264">
        <v>0</v>
      </c>
      <c r="G12" s="264">
        <v>0</v>
      </c>
      <c r="H12" s="264">
        <v>1323302</v>
      </c>
      <c r="I12" s="264">
        <v>190477</v>
      </c>
      <c r="J12" s="264">
        <v>91508</v>
      </c>
      <c r="K12" s="264">
        <v>29434</v>
      </c>
      <c r="L12" s="264">
        <v>644788</v>
      </c>
      <c r="M12" s="42" t="s">
        <v>20</v>
      </c>
      <c r="N12" s="390"/>
    </row>
    <row r="13" spans="1:14" s="70" customFormat="1" ht="12.75" customHeight="1" thickBot="1" x14ac:dyDescent="0.3">
      <c r="A13" s="383" t="s">
        <v>104</v>
      </c>
      <c r="B13" s="72" t="s">
        <v>14</v>
      </c>
      <c r="C13" s="203">
        <f t="shared" si="0"/>
        <v>197</v>
      </c>
      <c r="D13" s="253">
        <v>20</v>
      </c>
      <c r="E13" s="253">
        <v>0</v>
      </c>
      <c r="F13" s="253">
        <v>0</v>
      </c>
      <c r="G13" s="253">
        <v>0</v>
      </c>
      <c r="H13" s="253">
        <v>85</v>
      </c>
      <c r="I13" s="253">
        <v>28</v>
      </c>
      <c r="J13" s="253">
        <v>17</v>
      </c>
      <c r="K13" s="253">
        <v>3</v>
      </c>
      <c r="L13" s="253">
        <v>44</v>
      </c>
      <c r="M13" s="137" t="s">
        <v>15</v>
      </c>
      <c r="N13" s="391" t="s">
        <v>105</v>
      </c>
    </row>
    <row r="14" spans="1:14" s="70" customFormat="1" ht="12.75" customHeight="1" thickBot="1" x14ac:dyDescent="0.3">
      <c r="A14" s="383"/>
      <c r="B14" s="72" t="s">
        <v>17</v>
      </c>
      <c r="C14" s="203">
        <f t="shared" si="0"/>
        <v>5117037</v>
      </c>
      <c r="D14" s="253">
        <v>50208</v>
      </c>
      <c r="E14" s="253">
        <v>0</v>
      </c>
      <c r="F14" s="253">
        <v>0</v>
      </c>
      <c r="G14" s="253">
        <v>0</v>
      </c>
      <c r="H14" s="253">
        <v>2768082</v>
      </c>
      <c r="I14" s="253">
        <v>372688</v>
      </c>
      <c r="J14" s="253">
        <v>166608</v>
      </c>
      <c r="K14" s="253">
        <v>72456</v>
      </c>
      <c r="L14" s="253">
        <v>1686995</v>
      </c>
      <c r="M14" s="137" t="s">
        <v>18</v>
      </c>
      <c r="N14" s="385"/>
    </row>
    <row r="15" spans="1:14" s="70" customFormat="1" ht="12.75" customHeight="1" thickBot="1" x14ac:dyDescent="0.3">
      <c r="A15" s="383"/>
      <c r="B15" s="72" t="s">
        <v>19</v>
      </c>
      <c r="C15" s="203">
        <f t="shared" si="0"/>
        <v>2816079</v>
      </c>
      <c r="D15" s="253">
        <v>18626</v>
      </c>
      <c r="E15" s="253">
        <v>0</v>
      </c>
      <c r="F15" s="253">
        <v>0</v>
      </c>
      <c r="G15" s="253">
        <v>0</v>
      </c>
      <c r="H15" s="253">
        <v>1608329</v>
      </c>
      <c r="I15" s="253">
        <v>192521</v>
      </c>
      <c r="J15" s="253">
        <v>60182</v>
      </c>
      <c r="K15" s="253">
        <v>21739</v>
      </c>
      <c r="L15" s="253">
        <v>914682</v>
      </c>
      <c r="M15" s="137" t="s">
        <v>20</v>
      </c>
      <c r="N15" s="392"/>
    </row>
    <row r="16" spans="1:14" s="70" customFormat="1" ht="12.75" customHeight="1" thickBot="1" x14ac:dyDescent="0.3">
      <c r="A16" s="381" t="s">
        <v>106</v>
      </c>
      <c r="B16" s="145" t="s">
        <v>14</v>
      </c>
      <c r="C16" s="267">
        <f t="shared" si="0"/>
        <v>215</v>
      </c>
      <c r="D16" s="265">
        <v>39</v>
      </c>
      <c r="E16" s="265">
        <v>0</v>
      </c>
      <c r="F16" s="265">
        <v>0</v>
      </c>
      <c r="G16" s="265">
        <v>0</v>
      </c>
      <c r="H16" s="265">
        <v>75</v>
      </c>
      <c r="I16" s="265">
        <v>27</v>
      </c>
      <c r="J16" s="265">
        <v>21</v>
      </c>
      <c r="K16" s="265">
        <v>4</v>
      </c>
      <c r="L16" s="265">
        <v>49</v>
      </c>
      <c r="M16" s="42" t="s">
        <v>15</v>
      </c>
      <c r="N16" s="388" t="s">
        <v>107</v>
      </c>
    </row>
    <row r="17" spans="1:14" s="70" customFormat="1" ht="12.75" customHeight="1" thickBot="1" x14ac:dyDescent="0.3">
      <c r="A17" s="381"/>
      <c r="B17" s="145" t="s">
        <v>17</v>
      </c>
      <c r="C17" s="192">
        <f t="shared" si="0"/>
        <v>4887377</v>
      </c>
      <c r="D17" s="193">
        <v>175312</v>
      </c>
      <c r="E17" s="193">
        <v>0</v>
      </c>
      <c r="F17" s="193">
        <v>0</v>
      </c>
      <c r="G17" s="193">
        <v>0</v>
      </c>
      <c r="H17" s="193">
        <v>2353606</v>
      </c>
      <c r="I17" s="193">
        <v>374450</v>
      </c>
      <c r="J17" s="193">
        <v>183544</v>
      </c>
      <c r="K17" s="193">
        <v>57948</v>
      </c>
      <c r="L17" s="193">
        <v>1742517</v>
      </c>
      <c r="M17" s="42" t="s">
        <v>18</v>
      </c>
      <c r="N17" s="382"/>
    </row>
    <row r="18" spans="1:14" s="70" customFormat="1" ht="12.75" customHeight="1" thickBot="1" x14ac:dyDescent="0.3">
      <c r="A18" s="381"/>
      <c r="B18" s="145" t="s">
        <v>19</v>
      </c>
      <c r="C18" s="192">
        <f t="shared" si="0"/>
        <v>2594471</v>
      </c>
      <c r="D18" s="193">
        <v>60696</v>
      </c>
      <c r="E18" s="193">
        <v>0</v>
      </c>
      <c r="F18" s="193">
        <v>0</v>
      </c>
      <c r="G18" s="193">
        <v>0</v>
      </c>
      <c r="H18" s="193">
        <v>1337674</v>
      </c>
      <c r="I18" s="193">
        <v>177512</v>
      </c>
      <c r="J18" s="193">
        <v>75715</v>
      </c>
      <c r="K18" s="193">
        <v>17620</v>
      </c>
      <c r="L18" s="193">
        <v>925254</v>
      </c>
      <c r="M18" s="42" t="s">
        <v>20</v>
      </c>
      <c r="N18" s="382"/>
    </row>
    <row r="19" spans="1:14" s="70" customFormat="1" ht="12.75" customHeight="1" thickBot="1" x14ac:dyDescent="0.3">
      <c r="A19" s="383" t="s">
        <v>108</v>
      </c>
      <c r="B19" s="72" t="s">
        <v>14</v>
      </c>
      <c r="C19" s="203">
        <f t="shared" si="0"/>
        <v>190</v>
      </c>
      <c r="D19" s="253">
        <v>30</v>
      </c>
      <c r="E19" s="253">
        <v>0</v>
      </c>
      <c r="F19" s="253">
        <v>0</v>
      </c>
      <c r="G19" s="253">
        <v>0</v>
      </c>
      <c r="H19" s="253">
        <v>63</v>
      </c>
      <c r="I19" s="253">
        <v>27</v>
      </c>
      <c r="J19" s="253">
        <v>17</v>
      </c>
      <c r="K19" s="253">
        <v>7</v>
      </c>
      <c r="L19" s="253">
        <v>46</v>
      </c>
      <c r="M19" s="137" t="s">
        <v>15</v>
      </c>
      <c r="N19" s="385" t="s">
        <v>109</v>
      </c>
    </row>
    <row r="20" spans="1:14" s="70" customFormat="1" ht="12.75" customHeight="1" thickBot="1" x14ac:dyDescent="0.3">
      <c r="A20" s="383"/>
      <c r="B20" s="72" t="s">
        <v>17</v>
      </c>
      <c r="C20" s="203">
        <f t="shared" si="0"/>
        <v>4315994</v>
      </c>
      <c r="D20" s="253">
        <v>116003</v>
      </c>
      <c r="E20" s="253">
        <v>0</v>
      </c>
      <c r="F20" s="253">
        <v>0</v>
      </c>
      <c r="G20" s="253">
        <v>0</v>
      </c>
      <c r="H20" s="253">
        <v>2215991</v>
      </c>
      <c r="I20" s="253">
        <v>373026</v>
      </c>
      <c r="J20" s="253">
        <v>184231</v>
      </c>
      <c r="K20" s="253">
        <v>157036</v>
      </c>
      <c r="L20" s="253">
        <v>1269707</v>
      </c>
      <c r="M20" s="137" t="s">
        <v>18</v>
      </c>
      <c r="N20" s="385"/>
    </row>
    <row r="21" spans="1:14" s="70" customFormat="1" ht="12.75" customHeight="1" thickBot="1" x14ac:dyDescent="0.3">
      <c r="A21" s="383"/>
      <c r="B21" s="72" t="s">
        <v>19</v>
      </c>
      <c r="C21" s="203">
        <f t="shared" si="0"/>
        <v>2276493</v>
      </c>
      <c r="D21" s="253">
        <v>39472</v>
      </c>
      <c r="E21" s="253">
        <v>0</v>
      </c>
      <c r="F21" s="253">
        <v>0</v>
      </c>
      <c r="G21" s="253">
        <v>0</v>
      </c>
      <c r="H21" s="253">
        <v>1296344</v>
      </c>
      <c r="I21" s="253">
        <v>176363</v>
      </c>
      <c r="J21" s="253">
        <v>77126</v>
      </c>
      <c r="K21" s="253">
        <v>55227</v>
      </c>
      <c r="L21" s="253">
        <v>631961</v>
      </c>
      <c r="M21" s="137" t="s">
        <v>20</v>
      </c>
      <c r="N21" s="385"/>
    </row>
    <row r="22" spans="1:14" s="70" customFormat="1" ht="12.75" customHeight="1" thickBot="1" x14ac:dyDescent="0.3">
      <c r="A22" s="381" t="s">
        <v>110</v>
      </c>
      <c r="B22" s="145" t="s">
        <v>14</v>
      </c>
      <c r="C22" s="267">
        <f t="shared" si="0"/>
        <v>221</v>
      </c>
      <c r="D22" s="265">
        <v>34</v>
      </c>
      <c r="E22" s="265">
        <v>0</v>
      </c>
      <c r="F22" s="265">
        <v>0</v>
      </c>
      <c r="G22" s="265">
        <v>0</v>
      </c>
      <c r="H22" s="265">
        <v>71</v>
      </c>
      <c r="I22" s="265">
        <v>23</v>
      </c>
      <c r="J22" s="265">
        <v>27</v>
      </c>
      <c r="K22" s="265">
        <v>8</v>
      </c>
      <c r="L22" s="265">
        <v>58</v>
      </c>
      <c r="M22" s="42" t="s">
        <v>15</v>
      </c>
      <c r="N22" s="382" t="s">
        <v>111</v>
      </c>
    </row>
    <row r="23" spans="1:14" s="70" customFormat="1" ht="12.75" customHeight="1" thickBot="1" x14ac:dyDescent="0.3">
      <c r="A23" s="381"/>
      <c r="B23" s="145" t="s">
        <v>17</v>
      </c>
      <c r="C23" s="192">
        <f t="shared" si="0"/>
        <v>5190220</v>
      </c>
      <c r="D23" s="193">
        <v>114855</v>
      </c>
      <c r="E23" s="193">
        <v>0</v>
      </c>
      <c r="F23" s="193">
        <v>0</v>
      </c>
      <c r="G23" s="193">
        <v>0</v>
      </c>
      <c r="H23" s="193">
        <v>2444772</v>
      </c>
      <c r="I23" s="193">
        <v>330721</v>
      </c>
      <c r="J23" s="193">
        <v>320837</v>
      </c>
      <c r="K23" s="193">
        <v>180134</v>
      </c>
      <c r="L23" s="193">
        <v>1798901</v>
      </c>
      <c r="M23" s="42" t="s">
        <v>18</v>
      </c>
      <c r="N23" s="382"/>
    </row>
    <row r="24" spans="1:14" s="70" customFormat="1" ht="12.75" customHeight="1" thickBot="1" x14ac:dyDescent="0.3">
      <c r="A24" s="381"/>
      <c r="B24" s="145" t="s">
        <v>19</v>
      </c>
      <c r="C24" s="192">
        <f t="shared" si="0"/>
        <v>2754206</v>
      </c>
      <c r="D24" s="193">
        <v>33565</v>
      </c>
      <c r="E24" s="193">
        <v>0</v>
      </c>
      <c r="F24" s="193">
        <v>0</v>
      </c>
      <c r="G24" s="193">
        <v>0</v>
      </c>
      <c r="H24" s="193">
        <v>1412992</v>
      </c>
      <c r="I24" s="193">
        <v>164746</v>
      </c>
      <c r="J24" s="193">
        <v>126569</v>
      </c>
      <c r="K24" s="193">
        <v>59645</v>
      </c>
      <c r="L24" s="193">
        <v>956689</v>
      </c>
      <c r="M24" s="42" t="s">
        <v>20</v>
      </c>
      <c r="N24" s="382"/>
    </row>
    <row r="25" spans="1:14" s="70" customFormat="1" ht="12.75" customHeight="1" thickBot="1" x14ac:dyDescent="0.3">
      <c r="A25" s="383" t="s">
        <v>112</v>
      </c>
      <c r="B25" s="72" t="s">
        <v>14</v>
      </c>
      <c r="C25" s="203">
        <f t="shared" si="0"/>
        <v>208</v>
      </c>
      <c r="D25" s="253">
        <v>44</v>
      </c>
      <c r="E25" s="253">
        <v>0</v>
      </c>
      <c r="F25" s="253">
        <v>0</v>
      </c>
      <c r="G25" s="253">
        <v>0</v>
      </c>
      <c r="H25" s="253">
        <v>59</v>
      </c>
      <c r="I25" s="253">
        <v>29</v>
      </c>
      <c r="J25" s="253">
        <v>21</v>
      </c>
      <c r="K25" s="253">
        <v>9</v>
      </c>
      <c r="L25" s="253">
        <v>46</v>
      </c>
      <c r="M25" s="137" t="s">
        <v>15</v>
      </c>
      <c r="N25" s="385" t="s">
        <v>113</v>
      </c>
    </row>
    <row r="26" spans="1:14" s="70" customFormat="1" ht="12.75" customHeight="1" thickBot="1" x14ac:dyDescent="0.3">
      <c r="A26" s="383"/>
      <c r="B26" s="72" t="s">
        <v>17</v>
      </c>
      <c r="C26" s="203">
        <f t="shared" si="0"/>
        <v>4827932</v>
      </c>
      <c r="D26" s="253">
        <v>138009</v>
      </c>
      <c r="E26" s="253">
        <v>0</v>
      </c>
      <c r="F26" s="253">
        <v>0</v>
      </c>
      <c r="G26" s="253">
        <v>0</v>
      </c>
      <c r="H26" s="253">
        <v>2183265</v>
      </c>
      <c r="I26" s="253">
        <v>432106</v>
      </c>
      <c r="J26" s="253">
        <v>252943</v>
      </c>
      <c r="K26" s="253">
        <v>360719</v>
      </c>
      <c r="L26" s="253">
        <v>1460890</v>
      </c>
      <c r="M26" s="137" t="s">
        <v>18</v>
      </c>
      <c r="N26" s="385"/>
    </row>
    <row r="27" spans="1:14" s="70" customFormat="1" ht="12.75" customHeight="1" thickBot="1" x14ac:dyDescent="0.3">
      <c r="A27" s="383"/>
      <c r="B27" s="72" t="s">
        <v>19</v>
      </c>
      <c r="C27" s="203">
        <f t="shared" si="0"/>
        <v>2589138</v>
      </c>
      <c r="D27" s="253">
        <v>46027</v>
      </c>
      <c r="E27" s="253">
        <v>0</v>
      </c>
      <c r="F27" s="253">
        <v>0</v>
      </c>
      <c r="G27" s="253">
        <v>0</v>
      </c>
      <c r="H27" s="253">
        <v>1263016</v>
      </c>
      <c r="I27" s="253">
        <v>210714</v>
      </c>
      <c r="J27" s="253">
        <v>106284</v>
      </c>
      <c r="K27" s="253">
        <v>177792</v>
      </c>
      <c r="L27" s="253">
        <v>785305</v>
      </c>
      <c r="M27" s="137" t="s">
        <v>20</v>
      </c>
      <c r="N27" s="385"/>
    </row>
    <row r="28" spans="1:14" s="70" customFormat="1" ht="12.75" customHeight="1" thickBot="1" x14ac:dyDescent="0.3">
      <c r="A28" s="381" t="s">
        <v>114</v>
      </c>
      <c r="B28" s="145" t="s">
        <v>14</v>
      </c>
      <c r="C28" s="267">
        <f t="shared" si="0"/>
        <v>196</v>
      </c>
      <c r="D28" s="265">
        <v>19</v>
      </c>
      <c r="E28" s="265">
        <v>0</v>
      </c>
      <c r="F28" s="265">
        <v>0</v>
      </c>
      <c r="G28" s="265">
        <v>0</v>
      </c>
      <c r="H28" s="265">
        <v>53</v>
      </c>
      <c r="I28" s="265">
        <v>24</v>
      </c>
      <c r="J28" s="265">
        <v>39</v>
      </c>
      <c r="K28" s="265">
        <v>8</v>
      </c>
      <c r="L28" s="265">
        <v>53</v>
      </c>
      <c r="M28" s="42" t="s">
        <v>15</v>
      </c>
      <c r="N28" s="382" t="s">
        <v>115</v>
      </c>
    </row>
    <row r="29" spans="1:14" s="70" customFormat="1" ht="12.75" customHeight="1" thickBot="1" x14ac:dyDescent="0.3">
      <c r="A29" s="381"/>
      <c r="B29" s="145" t="s">
        <v>17</v>
      </c>
      <c r="C29" s="192">
        <f t="shared" si="0"/>
        <v>4638379</v>
      </c>
      <c r="D29" s="193">
        <v>49389</v>
      </c>
      <c r="E29" s="193">
        <v>0</v>
      </c>
      <c r="F29" s="193">
        <v>0</v>
      </c>
      <c r="G29" s="193">
        <v>0</v>
      </c>
      <c r="H29" s="193">
        <v>1913203</v>
      </c>
      <c r="I29" s="193">
        <v>337371</v>
      </c>
      <c r="J29" s="193">
        <v>324868</v>
      </c>
      <c r="K29" s="193">
        <v>183493</v>
      </c>
      <c r="L29" s="193">
        <v>1830055</v>
      </c>
      <c r="M29" s="42" t="s">
        <v>18</v>
      </c>
      <c r="N29" s="382"/>
    </row>
    <row r="30" spans="1:14" s="70" customFormat="1" ht="12.75" customHeight="1" thickBot="1" x14ac:dyDescent="0.3">
      <c r="A30" s="381"/>
      <c r="B30" s="145" t="s">
        <v>19</v>
      </c>
      <c r="C30" s="192">
        <f t="shared" si="0"/>
        <v>2459871</v>
      </c>
      <c r="D30" s="193">
        <v>19473</v>
      </c>
      <c r="E30" s="193">
        <v>0</v>
      </c>
      <c r="F30" s="193">
        <v>0</v>
      </c>
      <c r="G30" s="193">
        <v>0</v>
      </c>
      <c r="H30" s="193">
        <v>1088478</v>
      </c>
      <c r="I30" s="193">
        <v>170578</v>
      </c>
      <c r="J30" s="193">
        <v>125342</v>
      </c>
      <c r="K30" s="193">
        <v>64149</v>
      </c>
      <c r="L30" s="193">
        <v>991851</v>
      </c>
      <c r="M30" s="42" t="s">
        <v>20</v>
      </c>
      <c r="N30" s="382"/>
    </row>
    <row r="31" spans="1:14" s="70" customFormat="1" ht="12.75" customHeight="1" thickBot="1" x14ac:dyDescent="0.3">
      <c r="A31" s="383" t="s">
        <v>116</v>
      </c>
      <c r="B31" s="72" t="s">
        <v>14</v>
      </c>
      <c r="C31" s="203">
        <f t="shared" si="0"/>
        <v>178</v>
      </c>
      <c r="D31" s="253">
        <v>26</v>
      </c>
      <c r="E31" s="253">
        <v>0</v>
      </c>
      <c r="F31" s="253">
        <v>0</v>
      </c>
      <c r="G31" s="253">
        <v>0</v>
      </c>
      <c r="H31" s="253">
        <v>68</v>
      </c>
      <c r="I31" s="253">
        <v>18</v>
      </c>
      <c r="J31" s="253">
        <v>13</v>
      </c>
      <c r="K31" s="253">
        <v>6</v>
      </c>
      <c r="L31" s="253">
        <v>47</v>
      </c>
      <c r="M31" s="137" t="s">
        <v>15</v>
      </c>
      <c r="N31" s="385" t="s">
        <v>117</v>
      </c>
    </row>
    <row r="32" spans="1:14" s="70" customFormat="1" ht="12.75" customHeight="1" thickBot="1" x14ac:dyDescent="0.3">
      <c r="A32" s="383"/>
      <c r="B32" s="72" t="s">
        <v>17</v>
      </c>
      <c r="C32" s="203">
        <f t="shared" si="0"/>
        <v>4825036</v>
      </c>
      <c r="D32" s="253">
        <v>131836</v>
      </c>
      <c r="E32" s="253">
        <v>0</v>
      </c>
      <c r="F32" s="253">
        <v>0</v>
      </c>
      <c r="G32" s="253">
        <v>0</v>
      </c>
      <c r="H32" s="253">
        <v>2535215</v>
      </c>
      <c r="I32" s="253">
        <v>268526</v>
      </c>
      <c r="J32" s="253">
        <v>100882</v>
      </c>
      <c r="K32" s="253">
        <v>140986</v>
      </c>
      <c r="L32" s="253">
        <v>1647591</v>
      </c>
      <c r="M32" s="137" t="s">
        <v>18</v>
      </c>
      <c r="N32" s="385"/>
    </row>
    <row r="33" spans="1:14" s="70" customFormat="1" ht="12.75" customHeight="1" thickBot="1" x14ac:dyDescent="0.3">
      <c r="A33" s="383"/>
      <c r="B33" s="72" t="s">
        <v>19</v>
      </c>
      <c r="C33" s="203">
        <f t="shared" si="0"/>
        <v>2673437</v>
      </c>
      <c r="D33" s="253">
        <v>47632</v>
      </c>
      <c r="E33" s="253">
        <v>0</v>
      </c>
      <c r="F33" s="253">
        <v>0</v>
      </c>
      <c r="G33" s="253">
        <v>0</v>
      </c>
      <c r="H33" s="253">
        <v>1470041</v>
      </c>
      <c r="I33" s="253">
        <v>139079</v>
      </c>
      <c r="J33" s="253">
        <v>45098</v>
      </c>
      <c r="K33" s="253">
        <v>50098</v>
      </c>
      <c r="L33" s="253">
        <v>921489</v>
      </c>
      <c r="M33" s="137" t="s">
        <v>20</v>
      </c>
      <c r="N33" s="385"/>
    </row>
    <row r="34" spans="1:14" s="70" customFormat="1" ht="12.75" customHeight="1" thickBot="1" x14ac:dyDescent="0.3">
      <c r="A34" s="381" t="s">
        <v>124</v>
      </c>
      <c r="B34" s="145" t="s">
        <v>14</v>
      </c>
      <c r="C34" s="267">
        <f t="shared" si="0"/>
        <v>165</v>
      </c>
      <c r="D34" s="265">
        <v>8</v>
      </c>
      <c r="E34" s="265">
        <v>0</v>
      </c>
      <c r="F34" s="265">
        <v>0</v>
      </c>
      <c r="G34" s="265">
        <v>0</v>
      </c>
      <c r="H34" s="265">
        <v>60</v>
      </c>
      <c r="I34" s="265">
        <v>25</v>
      </c>
      <c r="J34" s="265">
        <v>21</v>
      </c>
      <c r="K34" s="265">
        <v>5</v>
      </c>
      <c r="L34" s="265">
        <v>46</v>
      </c>
      <c r="M34" s="42" t="s">
        <v>15</v>
      </c>
      <c r="N34" s="382" t="s">
        <v>125</v>
      </c>
    </row>
    <row r="35" spans="1:14" s="70" customFormat="1" ht="12.75" customHeight="1" thickBot="1" x14ac:dyDescent="0.3">
      <c r="A35" s="381"/>
      <c r="B35" s="145" t="s">
        <v>17</v>
      </c>
      <c r="C35" s="192">
        <f t="shared" si="0"/>
        <v>4244036</v>
      </c>
      <c r="D35" s="193">
        <v>10591</v>
      </c>
      <c r="E35" s="193">
        <v>0</v>
      </c>
      <c r="F35" s="193">
        <v>0</v>
      </c>
      <c r="G35" s="193">
        <v>0</v>
      </c>
      <c r="H35" s="193">
        <v>2183801</v>
      </c>
      <c r="I35" s="193">
        <v>317151</v>
      </c>
      <c r="J35" s="193">
        <v>200008</v>
      </c>
      <c r="K35" s="193">
        <v>118964</v>
      </c>
      <c r="L35" s="193">
        <v>1413521</v>
      </c>
      <c r="M35" s="42" t="s">
        <v>18</v>
      </c>
      <c r="N35" s="382"/>
    </row>
    <row r="36" spans="1:14" s="70" customFormat="1" ht="12.75" customHeight="1" thickBot="1" x14ac:dyDescent="0.3">
      <c r="A36" s="381"/>
      <c r="B36" s="145" t="s">
        <v>19</v>
      </c>
      <c r="C36" s="192">
        <f t="shared" si="0"/>
        <v>2270096</v>
      </c>
      <c r="D36" s="193">
        <v>3379</v>
      </c>
      <c r="E36" s="193">
        <v>0</v>
      </c>
      <c r="F36" s="193">
        <v>0</v>
      </c>
      <c r="G36" s="193">
        <v>0</v>
      </c>
      <c r="H36" s="193">
        <v>1239961</v>
      </c>
      <c r="I36" s="193">
        <v>168827</v>
      </c>
      <c r="J36" s="193">
        <v>80346</v>
      </c>
      <c r="K36" s="193">
        <v>40356</v>
      </c>
      <c r="L36" s="193">
        <v>737227</v>
      </c>
      <c r="M36" s="42" t="s">
        <v>20</v>
      </c>
      <c r="N36" s="382"/>
    </row>
    <row r="37" spans="1:14" s="70" customFormat="1" ht="12.75" customHeight="1" thickBot="1" x14ac:dyDescent="0.3">
      <c r="A37" s="383" t="s">
        <v>118</v>
      </c>
      <c r="B37" s="72" t="s">
        <v>14</v>
      </c>
      <c r="C37" s="203">
        <f t="shared" si="0"/>
        <v>190</v>
      </c>
      <c r="D37" s="253">
        <v>20</v>
      </c>
      <c r="E37" s="253">
        <v>0</v>
      </c>
      <c r="F37" s="253">
        <v>0</v>
      </c>
      <c r="G37" s="253">
        <v>0</v>
      </c>
      <c r="H37" s="253">
        <v>72</v>
      </c>
      <c r="I37" s="253">
        <v>27</v>
      </c>
      <c r="J37" s="253">
        <v>21</v>
      </c>
      <c r="K37" s="253">
        <v>9</v>
      </c>
      <c r="L37" s="253">
        <v>41</v>
      </c>
      <c r="M37" s="137" t="s">
        <v>15</v>
      </c>
      <c r="N37" s="385" t="s">
        <v>119</v>
      </c>
    </row>
    <row r="38" spans="1:14" s="70" customFormat="1" ht="12.75" customHeight="1" thickBot="1" x14ac:dyDescent="0.3">
      <c r="A38" s="383"/>
      <c r="B38" s="72" t="s">
        <v>17</v>
      </c>
      <c r="C38" s="203">
        <f t="shared" si="0"/>
        <v>4790299</v>
      </c>
      <c r="D38" s="253">
        <v>62540</v>
      </c>
      <c r="E38" s="253">
        <v>0</v>
      </c>
      <c r="F38" s="253">
        <v>0</v>
      </c>
      <c r="G38" s="253">
        <v>0</v>
      </c>
      <c r="H38" s="253">
        <v>2487508</v>
      </c>
      <c r="I38" s="253">
        <v>354811</v>
      </c>
      <c r="J38" s="253">
        <v>212380</v>
      </c>
      <c r="K38" s="253">
        <v>253134</v>
      </c>
      <c r="L38" s="253">
        <v>1419926</v>
      </c>
      <c r="M38" s="137" t="s">
        <v>18</v>
      </c>
      <c r="N38" s="385"/>
    </row>
    <row r="39" spans="1:14" s="70" customFormat="1" ht="12.75" customHeight="1" thickBot="1" x14ac:dyDescent="0.3">
      <c r="A39" s="383"/>
      <c r="B39" s="72" t="s">
        <v>19</v>
      </c>
      <c r="C39" s="203">
        <f t="shared" si="0"/>
        <v>2534852</v>
      </c>
      <c r="D39" s="253">
        <v>23150</v>
      </c>
      <c r="E39" s="253">
        <v>0</v>
      </c>
      <c r="F39" s="253">
        <v>0</v>
      </c>
      <c r="G39" s="253">
        <v>0</v>
      </c>
      <c r="H39" s="253">
        <v>1415957</v>
      </c>
      <c r="I39" s="253">
        <v>189625</v>
      </c>
      <c r="J39" s="253">
        <v>92768</v>
      </c>
      <c r="K39" s="253">
        <v>123621</v>
      </c>
      <c r="L39" s="253">
        <v>689731</v>
      </c>
      <c r="M39" s="137" t="s">
        <v>20</v>
      </c>
      <c r="N39" s="385"/>
    </row>
    <row r="40" spans="1:14" s="70" customFormat="1" ht="12.75" customHeight="1" thickBot="1" x14ac:dyDescent="0.3">
      <c r="A40" s="381" t="s">
        <v>120</v>
      </c>
      <c r="B40" s="145" t="s">
        <v>14</v>
      </c>
      <c r="C40" s="267">
        <f t="shared" si="0"/>
        <v>185</v>
      </c>
      <c r="D40" s="265">
        <v>10</v>
      </c>
      <c r="E40" s="265">
        <v>0</v>
      </c>
      <c r="F40" s="265">
        <v>0</v>
      </c>
      <c r="G40" s="265">
        <v>0</v>
      </c>
      <c r="H40" s="265">
        <v>67</v>
      </c>
      <c r="I40" s="265">
        <v>24</v>
      </c>
      <c r="J40" s="265">
        <v>31</v>
      </c>
      <c r="K40" s="265">
        <v>4</v>
      </c>
      <c r="L40" s="265">
        <v>49</v>
      </c>
      <c r="M40" s="42" t="s">
        <v>15</v>
      </c>
      <c r="N40" s="382" t="s">
        <v>121</v>
      </c>
    </row>
    <row r="41" spans="1:14" s="70" customFormat="1" ht="12.75" customHeight="1" thickBot="1" x14ac:dyDescent="0.3">
      <c r="A41" s="381"/>
      <c r="B41" s="145" t="s">
        <v>17</v>
      </c>
      <c r="C41" s="192">
        <f t="shared" si="0"/>
        <v>4444996</v>
      </c>
      <c r="D41" s="193">
        <v>11501</v>
      </c>
      <c r="E41" s="193">
        <v>0</v>
      </c>
      <c r="F41" s="193">
        <v>0</v>
      </c>
      <c r="G41" s="193">
        <v>0</v>
      </c>
      <c r="H41" s="193">
        <v>2206395</v>
      </c>
      <c r="I41" s="193">
        <v>349581</v>
      </c>
      <c r="J41" s="193">
        <v>279614</v>
      </c>
      <c r="K41" s="193">
        <v>127573</v>
      </c>
      <c r="L41" s="193">
        <v>1470332</v>
      </c>
      <c r="M41" s="42" t="s">
        <v>18</v>
      </c>
      <c r="N41" s="382"/>
    </row>
    <row r="42" spans="1:14" s="70" customFormat="1" ht="12.75" customHeight="1" thickBot="1" x14ac:dyDescent="0.3">
      <c r="A42" s="381"/>
      <c r="B42" s="145" t="s">
        <v>19</v>
      </c>
      <c r="C42" s="192">
        <f t="shared" si="0"/>
        <v>2359610</v>
      </c>
      <c r="D42" s="193">
        <v>3528</v>
      </c>
      <c r="E42" s="193">
        <v>0</v>
      </c>
      <c r="F42" s="193">
        <v>0</v>
      </c>
      <c r="G42" s="193">
        <v>0</v>
      </c>
      <c r="H42" s="193">
        <v>1273151</v>
      </c>
      <c r="I42" s="193">
        <v>177155</v>
      </c>
      <c r="J42" s="193">
        <v>108175</v>
      </c>
      <c r="K42" s="193">
        <v>41687</v>
      </c>
      <c r="L42" s="193">
        <v>755914</v>
      </c>
      <c r="M42" s="42" t="s">
        <v>20</v>
      </c>
      <c r="N42" s="382"/>
    </row>
    <row r="43" spans="1:14" ht="12.75" customHeight="1" thickBot="1" x14ac:dyDescent="0.3">
      <c r="A43" s="383" t="s">
        <v>122</v>
      </c>
      <c r="B43" s="72" t="s">
        <v>14</v>
      </c>
      <c r="C43" s="203">
        <f t="shared" si="0"/>
        <v>174</v>
      </c>
      <c r="D43" s="253">
        <v>29</v>
      </c>
      <c r="E43" s="253">
        <v>0</v>
      </c>
      <c r="F43" s="253">
        <v>0</v>
      </c>
      <c r="G43" s="253">
        <v>0</v>
      </c>
      <c r="H43" s="253">
        <v>59</v>
      </c>
      <c r="I43" s="253">
        <v>24</v>
      </c>
      <c r="J43" s="253">
        <v>15</v>
      </c>
      <c r="K43" s="253">
        <v>11</v>
      </c>
      <c r="L43" s="253">
        <v>36</v>
      </c>
      <c r="M43" s="137" t="s">
        <v>15</v>
      </c>
      <c r="N43" s="385" t="s">
        <v>123</v>
      </c>
    </row>
    <row r="44" spans="1:14" ht="12.75" customHeight="1" thickBot="1" x14ac:dyDescent="0.3">
      <c r="A44" s="383"/>
      <c r="B44" s="72" t="s">
        <v>17</v>
      </c>
      <c r="C44" s="203">
        <f t="shared" si="0"/>
        <v>4187037</v>
      </c>
      <c r="D44" s="253">
        <v>145079</v>
      </c>
      <c r="E44" s="253">
        <v>0</v>
      </c>
      <c r="F44" s="253">
        <v>0</v>
      </c>
      <c r="G44" s="253">
        <v>0</v>
      </c>
      <c r="H44" s="253">
        <v>2005674</v>
      </c>
      <c r="I44" s="253">
        <v>346611</v>
      </c>
      <c r="J44" s="253">
        <v>186008</v>
      </c>
      <c r="K44" s="253">
        <v>400508</v>
      </c>
      <c r="L44" s="253">
        <v>1103157</v>
      </c>
      <c r="M44" s="137" t="s">
        <v>18</v>
      </c>
      <c r="N44" s="385"/>
    </row>
    <row r="45" spans="1:14" ht="12.75" customHeight="1" x14ac:dyDescent="0.25">
      <c r="A45" s="384"/>
      <c r="B45" s="73" t="s">
        <v>19</v>
      </c>
      <c r="C45" s="204">
        <f t="shared" si="0"/>
        <v>2256942</v>
      </c>
      <c r="D45" s="254">
        <v>49578</v>
      </c>
      <c r="E45" s="254">
        <v>0</v>
      </c>
      <c r="F45" s="254">
        <v>0</v>
      </c>
      <c r="G45" s="254">
        <v>0</v>
      </c>
      <c r="H45" s="254">
        <v>1158795</v>
      </c>
      <c r="I45" s="254">
        <v>184436</v>
      </c>
      <c r="J45" s="254">
        <v>77999</v>
      </c>
      <c r="K45" s="254">
        <v>194519</v>
      </c>
      <c r="L45" s="254">
        <v>591615</v>
      </c>
      <c r="M45" s="161" t="s">
        <v>20</v>
      </c>
      <c r="N45" s="386"/>
    </row>
    <row r="46" spans="1:14" s="66" customFormat="1" ht="16.2" customHeight="1" thickBot="1" x14ac:dyDescent="0.3">
      <c r="A46" s="375" t="s">
        <v>9</v>
      </c>
      <c r="B46" s="176" t="s">
        <v>14</v>
      </c>
      <c r="C46" s="227">
        <f t="shared" ref="C46:K48" si="1">C10+C13+C16+C19+C22+C25+C28+C31+C34+C37+C40+C43</f>
        <v>2300</v>
      </c>
      <c r="D46" s="227">
        <f t="shared" si="1"/>
        <v>296</v>
      </c>
      <c r="E46" s="227">
        <f t="shared" si="1"/>
        <v>0</v>
      </c>
      <c r="F46" s="227">
        <f t="shared" si="1"/>
        <v>0</v>
      </c>
      <c r="G46" s="227">
        <f t="shared" si="1"/>
        <v>0</v>
      </c>
      <c r="H46" s="227">
        <f t="shared" si="1"/>
        <v>799</v>
      </c>
      <c r="I46" s="227">
        <f t="shared" si="1"/>
        <v>306</v>
      </c>
      <c r="J46" s="227">
        <f t="shared" si="1"/>
        <v>267</v>
      </c>
      <c r="K46" s="227">
        <f t="shared" si="1"/>
        <v>78</v>
      </c>
      <c r="L46" s="227">
        <f>L10+L13+L16+L19+L22+L25+L28+L31+L34+L37+L40+L43</f>
        <v>554</v>
      </c>
      <c r="M46" s="139" t="s">
        <v>15</v>
      </c>
      <c r="N46" s="378" t="s">
        <v>2</v>
      </c>
    </row>
    <row r="47" spans="1:14" s="66" customFormat="1" ht="16.2" customHeight="1" thickBot="1" x14ac:dyDescent="0.3">
      <c r="A47" s="376"/>
      <c r="B47" s="177" t="s">
        <v>17</v>
      </c>
      <c r="C47" s="192">
        <f t="shared" si="1"/>
        <v>55736711</v>
      </c>
      <c r="D47" s="192">
        <f t="shared" si="1"/>
        <v>1027678</v>
      </c>
      <c r="E47" s="192">
        <f t="shared" si="1"/>
        <v>0</v>
      </c>
      <c r="F47" s="192">
        <f t="shared" si="1"/>
        <v>0</v>
      </c>
      <c r="G47" s="192">
        <f t="shared" si="1"/>
        <v>0</v>
      </c>
      <c r="H47" s="192">
        <f t="shared" si="1"/>
        <v>27573351</v>
      </c>
      <c r="I47" s="192">
        <f t="shared" si="1"/>
        <v>4250253</v>
      </c>
      <c r="J47" s="192">
        <f t="shared" si="1"/>
        <v>2633177</v>
      </c>
      <c r="K47" s="192">
        <f t="shared" si="1"/>
        <v>2150349</v>
      </c>
      <c r="L47" s="192">
        <f t="shared" ref="L47:L48" si="2">L11+L14+L17+L20+L23+L26+L29+L32+L35+L38+L41+L44</f>
        <v>18101903</v>
      </c>
      <c r="M47" s="142" t="s">
        <v>18</v>
      </c>
      <c r="N47" s="379"/>
    </row>
    <row r="48" spans="1:14" s="66" customFormat="1" ht="16.2" customHeight="1" x14ac:dyDescent="0.25">
      <c r="A48" s="377"/>
      <c r="B48" s="257" t="s">
        <v>19</v>
      </c>
      <c r="C48" s="194">
        <f t="shared" si="1"/>
        <v>29871279</v>
      </c>
      <c r="D48" s="194">
        <f t="shared" si="1"/>
        <v>351701</v>
      </c>
      <c r="E48" s="194">
        <f t="shared" si="1"/>
        <v>0</v>
      </c>
      <c r="F48" s="194">
        <f t="shared" si="1"/>
        <v>0</v>
      </c>
      <c r="G48" s="194">
        <f t="shared" si="1"/>
        <v>0</v>
      </c>
      <c r="H48" s="194">
        <f t="shared" si="1"/>
        <v>15888040</v>
      </c>
      <c r="I48" s="194">
        <f t="shared" si="1"/>
        <v>2142033</v>
      </c>
      <c r="J48" s="194">
        <f t="shared" si="1"/>
        <v>1067112</v>
      </c>
      <c r="K48" s="194">
        <f t="shared" si="1"/>
        <v>875887</v>
      </c>
      <c r="L48" s="194">
        <f t="shared" si="2"/>
        <v>9546506</v>
      </c>
      <c r="M48" s="164" t="s">
        <v>20</v>
      </c>
      <c r="N48" s="380"/>
    </row>
    <row r="49" spans="3:12" x14ac:dyDescent="0.25"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</sheetData>
  <mergeCells count="36">
    <mergeCell ref="A7:A9"/>
    <mergeCell ref="B7:B9"/>
    <mergeCell ref="C7:L7"/>
    <mergeCell ref="M7:M9"/>
    <mergeCell ref="N7:N9"/>
    <mergeCell ref="A1:N1"/>
    <mergeCell ref="A2:N2"/>
    <mergeCell ref="A3:N3"/>
    <mergeCell ref="A4:N4"/>
    <mergeCell ref="A5:N5"/>
    <mergeCell ref="A10:A12"/>
    <mergeCell ref="N10:N12"/>
    <mergeCell ref="A13:A15"/>
    <mergeCell ref="N13:N15"/>
    <mergeCell ref="A16:A18"/>
    <mergeCell ref="N16:N18"/>
    <mergeCell ref="A19:A21"/>
    <mergeCell ref="N19:N21"/>
    <mergeCell ref="A22:A24"/>
    <mergeCell ref="N22:N24"/>
    <mergeCell ref="A25:A27"/>
    <mergeCell ref="N25:N27"/>
    <mergeCell ref="A28:A30"/>
    <mergeCell ref="N28:N30"/>
    <mergeCell ref="A31:A33"/>
    <mergeCell ref="N31:N33"/>
    <mergeCell ref="A34:A36"/>
    <mergeCell ref="N34:N36"/>
    <mergeCell ref="A46:A48"/>
    <mergeCell ref="N46:N48"/>
    <mergeCell ref="A37:A39"/>
    <mergeCell ref="N37:N39"/>
    <mergeCell ref="A40:A42"/>
    <mergeCell ref="N40:N42"/>
    <mergeCell ref="A43:A45"/>
    <mergeCell ref="N43:N45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9"/>
  <sheetViews>
    <sheetView view="pageBreakPreview" zoomScaleNormal="100" zoomScaleSheetLayoutView="100" workbookViewId="0">
      <selection activeCell="N7" sqref="A7:N9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2.6640625" customWidth="1"/>
    <col min="14" max="14" width="20.6640625" customWidth="1"/>
  </cols>
  <sheetData>
    <row r="1" spans="1:14" s="29" customFormat="1" ht="14.25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66" customFormat="1" ht="17.399999999999999" x14ac:dyDescent="0.25">
      <c r="A2" s="309" t="s">
        <v>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66" customFormat="1" ht="15.6" x14ac:dyDescent="0.25">
      <c r="A3" s="310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66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66" customFormat="1" ht="15.6" x14ac:dyDescent="0.25">
      <c r="A5" s="308" t="s">
        <v>148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66" customFormat="1" ht="15.6" x14ac:dyDescent="0.25">
      <c r="A6" s="2" t="s">
        <v>418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2"/>
      <c r="M6" s="67"/>
      <c r="N6" s="31" t="s">
        <v>230</v>
      </c>
    </row>
    <row r="7" spans="1:14" s="66" customFormat="1" ht="15.6" x14ac:dyDescent="0.25">
      <c r="A7" s="318" t="s">
        <v>100</v>
      </c>
      <c r="B7" s="318" t="s">
        <v>140</v>
      </c>
      <c r="C7" s="387" t="s">
        <v>142</v>
      </c>
      <c r="D7" s="387"/>
      <c r="E7" s="387"/>
      <c r="F7" s="387"/>
      <c r="G7" s="387"/>
      <c r="H7" s="387"/>
      <c r="I7" s="387"/>
      <c r="J7" s="387"/>
      <c r="K7" s="387"/>
      <c r="L7" s="387"/>
      <c r="M7" s="315" t="s">
        <v>141</v>
      </c>
      <c r="N7" s="315" t="s">
        <v>101</v>
      </c>
    </row>
    <row r="8" spans="1:14" s="68" customFormat="1" ht="13.8" x14ac:dyDescent="0.25">
      <c r="A8" s="319"/>
      <c r="B8" s="319"/>
      <c r="C8" s="88" t="s">
        <v>216</v>
      </c>
      <c r="D8" s="88" t="s">
        <v>3</v>
      </c>
      <c r="E8" s="88" t="s">
        <v>98</v>
      </c>
      <c r="F8" s="88" t="s">
        <v>97</v>
      </c>
      <c r="G8" s="88" t="s">
        <v>4</v>
      </c>
      <c r="H8" s="88" t="s">
        <v>96</v>
      </c>
      <c r="I8" s="88" t="s">
        <v>5</v>
      </c>
      <c r="J8" s="88" t="s">
        <v>95</v>
      </c>
      <c r="K8" s="88" t="s">
        <v>6</v>
      </c>
      <c r="L8" s="88" t="s">
        <v>7</v>
      </c>
      <c r="M8" s="316"/>
      <c r="N8" s="316"/>
    </row>
    <row r="9" spans="1:14" s="68" customFormat="1" ht="21.6" customHeight="1" x14ac:dyDescent="0.25">
      <c r="A9" s="320"/>
      <c r="B9" s="320"/>
      <c r="C9" s="111" t="s">
        <v>9</v>
      </c>
      <c r="D9" s="87" t="s">
        <v>269</v>
      </c>
      <c r="E9" s="87" t="s">
        <v>271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2.75" customHeight="1" thickBot="1" x14ac:dyDescent="0.3">
      <c r="A10" s="389" t="s">
        <v>102</v>
      </c>
      <c r="B10" s="145" t="s">
        <v>14</v>
      </c>
      <c r="C10" s="182">
        <f>L10+K10+J10+I10+H10+G10+F10+E10+D10</f>
        <v>8</v>
      </c>
      <c r="D10" s="268" t="s">
        <v>283</v>
      </c>
      <c r="E10" s="268" t="s">
        <v>283</v>
      </c>
      <c r="F10" s="268" t="s">
        <v>283</v>
      </c>
      <c r="G10" s="268" t="s">
        <v>283</v>
      </c>
      <c r="H10" s="268" t="s">
        <v>283</v>
      </c>
      <c r="I10" s="268" t="s">
        <v>283</v>
      </c>
      <c r="J10" s="268" t="s">
        <v>283</v>
      </c>
      <c r="K10" s="268" t="s">
        <v>283</v>
      </c>
      <c r="L10" s="268">
        <v>8</v>
      </c>
      <c r="M10" s="42" t="s">
        <v>15</v>
      </c>
      <c r="N10" s="390" t="s">
        <v>103</v>
      </c>
    </row>
    <row r="11" spans="1:14" s="70" customFormat="1" ht="12.75" customHeight="1" thickBot="1" x14ac:dyDescent="0.3">
      <c r="A11" s="381"/>
      <c r="B11" s="145" t="s">
        <v>17</v>
      </c>
      <c r="C11" s="179">
        <f t="shared" ref="C11:C45" si="0">L11+K11+J11+I11+H11+G11+F11+E11+D11</f>
        <v>1177133</v>
      </c>
      <c r="D11" s="174" t="s">
        <v>283</v>
      </c>
      <c r="E11" s="174" t="s">
        <v>283</v>
      </c>
      <c r="F11" s="174" t="s">
        <v>283</v>
      </c>
      <c r="G11" s="174" t="s">
        <v>283</v>
      </c>
      <c r="H11" s="174" t="s">
        <v>283</v>
      </c>
      <c r="I11" s="174" t="s">
        <v>283</v>
      </c>
      <c r="J11" s="174" t="s">
        <v>283</v>
      </c>
      <c r="K11" s="174" t="s">
        <v>283</v>
      </c>
      <c r="L11" s="174">
        <v>1177133</v>
      </c>
      <c r="M11" s="42" t="s">
        <v>18</v>
      </c>
      <c r="N11" s="390"/>
    </row>
    <row r="12" spans="1:14" s="70" customFormat="1" ht="12.75" customHeight="1" thickBot="1" x14ac:dyDescent="0.3">
      <c r="A12" s="381"/>
      <c r="B12" s="145" t="s">
        <v>19</v>
      </c>
      <c r="C12" s="266">
        <f t="shared" si="0"/>
        <v>759911</v>
      </c>
      <c r="D12" s="264" t="s">
        <v>283</v>
      </c>
      <c r="E12" s="264" t="s">
        <v>283</v>
      </c>
      <c r="F12" s="264" t="s">
        <v>283</v>
      </c>
      <c r="G12" s="264" t="s">
        <v>283</v>
      </c>
      <c r="H12" s="264" t="s">
        <v>283</v>
      </c>
      <c r="I12" s="264" t="s">
        <v>283</v>
      </c>
      <c r="J12" s="264" t="s">
        <v>283</v>
      </c>
      <c r="K12" s="264" t="s">
        <v>283</v>
      </c>
      <c r="L12" s="264">
        <v>759911</v>
      </c>
      <c r="M12" s="42" t="s">
        <v>20</v>
      </c>
      <c r="N12" s="390"/>
    </row>
    <row r="13" spans="1:14" s="70" customFormat="1" ht="12.75" customHeight="1" thickBot="1" x14ac:dyDescent="0.3">
      <c r="A13" s="383" t="s">
        <v>104</v>
      </c>
      <c r="B13" s="72" t="s">
        <v>14</v>
      </c>
      <c r="C13" s="203">
        <f t="shared" si="0"/>
        <v>9</v>
      </c>
      <c r="D13" s="253" t="s">
        <v>283</v>
      </c>
      <c r="E13" s="253" t="s">
        <v>283</v>
      </c>
      <c r="F13" s="253" t="s">
        <v>283</v>
      </c>
      <c r="G13" s="253" t="s">
        <v>283</v>
      </c>
      <c r="H13" s="253" t="s">
        <v>283</v>
      </c>
      <c r="I13" s="253" t="s">
        <v>283</v>
      </c>
      <c r="J13" s="253" t="s">
        <v>283</v>
      </c>
      <c r="K13" s="253" t="s">
        <v>283</v>
      </c>
      <c r="L13" s="253">
        <v>9</v>
      </c>
      <c r="M13" s="137" t="s">
        <v>15</v>
      </c>
      <c r="N13" s="391" t="s">
        <v>105</v>
      </c>
    </row>
    <row r="14" spans="1:14" s="70" customFormat="1" ht="12.75" customHeight="1" thickBot="1" x14ac:dyDescent="0.3">
      <c r="A14" s="383"/>
      <c r="B14" s="72" t="s">
        <v>17</v>
      </c>
      <c r="C14" s="203">
        <f t="shared" si="0"/>
        <v>1262761</v>
      </c>
      <c r="D14" s="253" t="s">
        <v>283</v>
      </c>
      <c r="E14" s="253" t="s">
        <v>283</v>
      </c>
      <c r="F14" s="253" t="s">
        <v>283</v>
      </c>
      <c r="G14" s="253" t="s">
        <v>283</v>
      </c>
      <c r="H14" s="253" t="s">
        <v>283</v>
      </c>
      <c r="I14" s="253" t="s">
        <v>283</v>
      </c>
      <c r="J14" s="253" t="s">
        <v>283</v>
      </c>
      <c r="K14" s="253" t="s">
        <v>283</v>
      </c>
      <c r="L14" s="253">
        <v>1262761</v>
      </c>
      <c r="M14" s="137" t="s">
        <v>18</v>
      </c>
      <c r="N14" s="385"/>
    </row>
    <row r="15" spans="1:14" s="70" customFormat="1" ht="12.75" customHeight="1" thickBot="1" x14ac:dyDescent="0.3">
      <c r="A15" s="383"/>
      <c r="B15" s="72" t="s">
        <v>19</v>
      </c>
      <c r="C15" s="203">
        <f t="shared" si="0"/>
        <v>802103</v>
      </c>
      <c r="D15" s="253" t="s">
        <v>283</v>
      </c>
      <c r="E15" s="253" t="s">
        <v>283</v>
      </c>
      <c r="F15" s="253" t="s">
        <v>283</v>
      </c>
      <c r="G15" s="253" t="s">
        <v>283</v>
      </c>
      <c r="H15" s="253" t="s">
        <v>283</v>
      </c>
      <c r="I15" s="253" t="s">
        <v>283</v>
      </c>
      <c r="J15" s="253" t="s">
        <v>283</v>
      </c>
      <c r="K15" s="253" t="s">
        <v>283</v>
      </c>
      <c r="L15" s="253">
        <v>802103</v>
      </c>
      <c r="M15" s="137" t="s">
        <v>20</v>
      </c>
      <c r="N15" s="392"/>
    </row>
    <row r="16" spans="1:14" s="70" customFormat="1" ht="12.75" customHeight="1" thickBot="1" x14ac:dyDescent="0.3">
      <c r="A16" s="381" t="s">
        <v>106</v>
      </c>
      <c r="B16" s="145" t="s">
        <v>14</v>
      </c>
      <c r="C16" s="267">
        <f t="shared" si="0"/>
        <v>10</v>
      </c>
      <c r="D16" s="265" t="s">
        <v>283</v>
      </c>
      <c r="E16" s="265" t="s">
        <v>283</v>
      </c>
      <c r="F16" s="265" t="s">
        <v>283</v>
      </c>
      <c r="G16" s="265" t="s">
        <v>283</v>
      </c>
      <c r="H16" s="265" t="s">
        <v>283</v>
      </c>
      <c r="I16" s="265" t="s">
        <v>283</v>
      </c>
      <c r="J16" s="265" t="s">
        <v>283</v>
      </c>
      <c r="K16" s="265" t="s">
        <v>283</v>
      </c>
      <c r="L16" s="265">
        <v>10</v>
      </c>
      <c r="M16" s="42" t="s">
        <v>15</v>
      </c>
      <c r="N16" s="388" t="s">
        <v>107</v>
      </c>
    </row>
    <row r="17" spans="1:14" s="70" customFormat="1" ht="12.75" customHeight="1" thickBot="1" x14ac:dyDescent="0.3">
      <c r="A17" s="381"/>
      <c r="B17" s="145" t="s">
        <v>17</v>
      </c>
      <c r="C17" s="192">
        <f t="shared" si="0"/>
        <v>1517430</v>
      </c>
      <c r="D17" s="193" t="s">
        <v>283</v>
      </c>
      <c r="E17" s="193" t="s">
        <v>283</v>
      </c>
      <c r="F17" s="193" t="s">
        <v>283</v>
      </c>
      <c r="G17" s="193" t="s">
        <v>283</v>
      </c>
      <c r="H17" s="193" t="s">
        <v>283</v>
      </c>
      <c r="I17" s="193" t="s">
        <v>283</v>
      </c>
      <c r="J17" s="193" t="s">
        <v>283</v>
      </c>
      <c r="K17" s="193" t="s">
        <v>283</v>
      </c>
      <c r="L17" s="193">
        <v>1517430</v>
      </c>
      <c r="M17" s="42" t="s">
        <v>18</v>
      </c>
      <c r="N17" s="382"/>
    </row>
    <row r="18" spans="1:14" s="70" customFormat="1" ht="12.75" customHeight="1" thickBot="1" x14ac:dyDescent="0.3">
      <c r="A18" s="381"/>
      <c r="B18" s="145" t="s">
        <v>19</v>
      </c>
      <c r="C18" s="192">
        <f t="shared" si="0"/>
        <v>961878</v>
      </c>
      <c r="D18" s="193" t="s">
        <v>283</v>
      </c>
      <c r="E18" s="193" t="s">
        <v>283</v>
      </c>
      <c r="F18" s="193" t="s">
        <v>283</v>
      </c>
      <c r="G18" s="193" t="s">
        <v>283</v>
      </c>
      <c r="H18" s="193" t="s">
        <v>283</v>
      </c>
      <c r="I18" s="193" t="s">
        <v>283</v>
      </c>
      <c r="J18" s="193" t="s">
        <v>283</v>
      </c>
      <c r="K18" s="193" t="s">
        <v>283</v>
      </c>
      <c r="L18" s="193">
        <v>961878</v>
      </c>
      <c r="M18" s="42" t="s">
        <v>20</v>
      </c>
      <c r="N18" s="382"/>
    </row>
    <row r="19" spans="1:14" s="70" customFormat="1" ht="12.75" customHeight="1" thickBot="1" x14ac:dyDescent="0.3">
      <c r="A19" s="383" t="s">
        <v>108</v>
      </c>
      <c r="B19" s="72" t="s">
        <v>14</v>
      </c>
      <c r="C19" s="203">
        <f t="shared" si="0"/>
        <v>8</v>
      </c>
      <c r="D19" s="253" t="s">
        <v>283</v>
      </c>
      <c r="E19" s="253" t="s">
        <v>283</v>
      </c>
      <c r="F19" s="253" t="s">
        <v>283</v>
      </c>
      <c r="G19" s="253" t="s">
        <v>283</v>
      </c>
      <c r="H19" s="253" t="s">
        <v>283</v>
      </c>
      <c r="I19" s="253" t="s">
        <v>283</v>
      </c>
      <c r="J19" s="253" t="s">
        <v>283</v>
      </c>
      <c r="K19" s="253" t="s">
        <v>283</v>
      </c>
      <c r="L19" s="253">
        <v>8</v>
      </c>
      <c r="M19" s="137" t="s">
        <v>15</v>
      </c>
      <c r="N19" s="385" t="s">
        <v>109</v>
      </c>
    </row>
    <row r="20" spans="1:14" s="70" customFormat="1" ht="12.75" customHeight="1" thickBot="1" x14ac:dyDescent="0.3">
      <c r="A20" s="383"/>
      <c r="B20" s="72" t="s">
        <v>17</v>
      </c>
      <c r="C20" s="203">
        <f t="shared" si="0"/>
        <v>1275510</v>
      </c>
      <c r="D20" s="253" t="s">
        <v>283</v>
      </c>
      <c r="E20" s="253" t="s">
        <v>283</v>
      </c>
      <c r="F20" s="253" t="s">
        <v>283</v>
      </c>
      <c r="G20" s="253" t="s">
        <v>283</v>
      </c>
      <c r="H20" s="253" t="s">
        <v>283</v>
      </c>
      <c r="I20" s="253" t="s">
        <v>283</v>
      </c>
      <c r="J20" s="253" t="s">
        <v>283</v>
      </c>
      <c r="K20" s="253" t="s">
        <v>283</v>
      </c>
      <c r="L20" s="253">
        <v>1275510</v>
      </c>
      <c r="M20" s="137" t="s">
        <v>18</v>
      </c>
      <c r="N20" s="385"/>
    </row>
    <row r="21" spans="1:14" s="70" customFormat="1" ht="12.75" customHeight="1" thickBot="1" x14ac:dyDescent="0.3">
      <c r="A21" s="383"/>
      <c r="B21" s="72" t="s">
        <v>19</v>
      </c>
      <c r="C21" s="203">
        <f t="shared" si="0"/>
        <v>805768</v>
      </c>
      <c r="D21" s="253" t="s">
        <v>283</v>
      </c>
      <c r="E21" s="253" t="s">
        <v>283</v>
      </c>
      <c r="F21" s="253" t="s">
        <v>283</v>
      </c>
      <c r="G21" s="253" t="s">
        <v>283</v>
      </c>
      <c r="H21" s="253" t="s">
        <v>283</v>
      </c>
      <c r="I21" s="253" t="s">
        <v>283</v>
      </c>
      <c r="J21" s="253" t="s">
        <v>283</v>
      </c>
      <c r="K21" s="253" t="s">
        <v>283</v>
      </c>
      <c r="L21" s="253">
        <v>805768</v>
      </c>
      <c r="M21" s="137" t="s">
        <v>20</v>
      </c>
      <c r="N21" s="385"/>
    </row>
    <row r="22" spans="1:14" s="70" customFormat="1" ht="12.75" customHeight="1" thickBot="1" x14ac:dyDescent="0.3">
      <c r="A22" s="381" t="s">
        <v>110</v>
      </c>
      <c r="B22" s="145" t="s">
        <v>14</v>
      </c>
      <c r="C22" s="267">
        <f t="shared" si="0"/>
        <v>9</v>
      </c>
      <c r="D22" s="265" t="s">
        <v>283</v>
      </c>
      <c r="E22" s="265" t="s">
        <v>283</v>
      </c>
      <c r="F22" s="265" t="s">
        <v>283</v>
      </c>
      <c r="G22" s="265" t="s">
        <v>283</v>
      </c>
      <c r="H22" s="265" t="s">
        <v>283</v>
      </c>
      <c r="I22" s="265" t="s">
        <v>283</v>
      </c>
      <c r="J22" s="265" t="s">
        <v>283</v>
      </c>
      <c r="K22" s="265" t="s">
        <v>283</v>
      </c>
      <c r="L22" s="265">
        <v>9</v>
      </c>
      <c r="M22" s="42" t="s">
        <v>15</v>
      </c>
      <c r="N22" s="382" t="s">
        <v>111</v>
      </c>
    </row>
    <row r="23" spans="1:14" s="70" customFormat="1" ht="12.75" customHeight="1" thickBot="1" x14ac:dyDescent="0.3">
      <c r="A23" s="381"/>
      <c r="B23" s="145" t="s">
        <v>17</v>
      </c>
      <c r="C23" s="192">
        <f t="shared" si="0"/>
        <v>1442116</v>
      </c>
      <c r="D23" s="193" t="s">
        <v>283</v>
      </c>
      <c r="E23" s="193" t="s">
        <v>283</v>
      </c>
      <c r="F23" s="193" t="s">
        <v>283</v>
      </c>
      <c r="G23" s="193" t="s">
        <v>283</v>
      </c>
      <c r="H23" s="193" t="s">
        <v>283</v>
      </c>
      <c r="I23" s="193" t="s">
        <v>283</v>
      </c>
      <c r="J23" s="193" t="s">
        <v>283</v>
      </c>
      <c r="K23" s="193" t="s">
        <v>283</v>
      </c>
      <c r="L23" s="193">
        <v>1442116</v>
      </c>
      <c r="M23" s="42" t="s">
        <v>18</v>
      </c>
      <c r="N23" s="382"/>
    </row>
    <row r="24" spans="1:14" s="70" customFormat="1" ht="12.75" customHeight="1" thickBot="1" x14ac:dyDescent="0.3">
      <c r="A24" s="381"/>
      <c r="B24" s="145" t="s">
        <v>19</v>
      </c>
      <c r="C24" s="192">
        <f t="shared" si="0"/>
        <v>953305</v>
      </c>
      <c r="D24" s="193" t="s">
        <v>283</v>
      </c>
      <c r="E24" s="193" t="s">
        <v>283</v>
      </c>
      <c r="F24" s="193" t="s">
        <v>283</v>
      </c>
      <c r="G24" s="193" t="s">
        <v>283</v>
      </c>
      <c r="H24" s="193" t="s">
        <v>283</v>
      </c>
      <c r="I24" s="193" t="s">
        <v>283</v>
      </c>
      <c r="J24" s="193" t="s">
        <v>283</v>
      </c>
      <c r="K24" s="193" t="s">
        <v>283</v>
      </c>
      <c r="L24" s="193">
        <v>953305</v>
      </c>
      <c r="M24" s="42" t="s">
        <v>20</v>
      </c>
      <c r="N24" s="382"/>
    </row>
    <row r="25" spans="1:14" s="70" customFormat="1" ht="12.75" customHeight="1" thickBot="1" x14ac:dyDescent="0.3">
      <c r="A25" s="383" t="s">
        <v>112</v>
      </c>
      <c r="B25" s="72" t="s">
        <v>14</v>
      </c>
      <c r="C25" s="203">
        <f t="shared" si="0"/>
        <v>9</v>
      </c>
      <c r="D25" s="253" t="s">
        <v>283</v>
      </c>
      <c r="E25" s="253" t="s">
        <v>283</v>
      </c>
      <c r="F25" s="253" t="s">
        <v>283</v>
      </c>
      <c r="G25" s="253" t="s">
        <v>283</v>
      </c>
      <c r="H25" s="253" t="s">
        <v>283</v>
      </c>
      <c r="I25" s="253" t="s">
        <v>283</v>
      </c>
      <c r="J25" s="253" t="s">
        <v>283</v>
      </c>
      <c r="K25" s="253" t="s">
        <v>283</v>
      </c>
      <c r="L25" s="253">
        <v>9</v>
      </c>
      <c r="M25" s="137" t="s">
        <v>15</v>
      </c>
      <c r="N25" s="385" t="s">
        <v>113</v>
      </c>
    </row>
    <row r="26" spans="1:14" s="70" customFormat="1" ht="12.75" customHeight="1" thickBot="1" x14ac:dyDescent="0.3">
      <c r="A26" s="383"/>
      <c r="B26" s="72" t="s">
        <v>17</v>
      </c>
      <c r="C26" s="203">
        <f t="shared" si="0"/>
        <v>1338154</v>
      </c>
      <c r="D26" s="253" t="s">
        <v>283</v>
      </c>
      <c r="E26" s="253" t="s">
        <v>283</v>
      </c>
      <c r="F26" s="253" t="s">
        <v>283</v>
      </c>
      <c r="G26" s="253" t="s">
        <v>283</v>
      </c>
      <c r="H26" s="253" t="s">
        <v>283</v>
      </c>
      <c r="I26" s="253" t="s">
        <v>283</v>
      </c>
      <c r="J26" s="253" t="s">
        <v>283</v>
      </c>
      <c r="K26" s="253" t="s">
        <v>283</v>
      </c>
      <c r="L26" s="253">
        <v>1338154</v>
      </c>
      <c r="M26" s="137" t="s">
        <v>18</v>
      </c>
      <c r="N26" s="385"/>
    </row>
    <row r="27" spans="1:14" s="70" customFormat="1" ht="12.75" customHeight="1" thickBot="1" x14ac:dyDescent="0.3">
      <c r="A27" s="383"/>
      <c r="B27" s="72" t="s">
        <v>19</v>
      </c>
      <c r="C27" s="203">
        <f t="shared" si="0"/>
        <v>850686</v>
      </c>
      <c r="D27" s="253" t="s">
        <v>283</v>
      </c>
      <c r="E27" s="253" t="s">
        <v>283</v>
      </c>
      <c r="F27" s="253" t="s">
        <v>283</v>
      </c>
      <c r="G27" s="253" t="s">
        <v>283</v>
      </c>
      <c r="H27" s="253" t="s">
        <v>283</v>
      </c>
      <c r="I27" s="253" t="s">
        <v>283</v>
      </c>
      <c r="J27" s="253" t="s">
        <v>283</v>
      </c>
      <c r="K27" s="253" t="s">
        <v>283</v>
      </c>
      <c r="L27" s="253">
        <v>850686</v>
      </c>
      <c r="M27" s="137" t="s">
        <v>20</v>
      </c>
      <c r="N27" s="385"/>
    </row>
    <row r="28" spans="1:14" s="70" customFormat="1" ht="12.75" customHeight="1" thickBot="1" x14ac:dyDescent="0.3">
      <c r="A28" s="381" t="s">
        <v>114</v>
      </c>
      <c r="B28" s="145" t="s">
        <v>14</v>
      </c>
      <c r="C28" s="267">
        <f t="shared" si="0"/>
        <v>8</v>
      </c>
      <c r="D28" s="265" t="s">
        <v>283</v>
      </c>
      <c r="E28" s="265" t="s">
        <v>283</v>
      </c>
      <c r="F28" s="265" t="s">
        <v>283</v>
      </c>
      <c r="G28" s="265" t="s">
        <v>283</v>
      </c>
      <c r="H28" s="265" t="s">
        <v>283</v>
      </c>
      <c r="I28" s="265" t="s">
        <v>283</v>
      </c>
      <c r="J28" s="265" t="s">
        <v>283</v>
      </c>
      <c r="K28" s="265" t="s">
        <v>283</v>
      </c>
      <c r="L28" s="265">
        <v>8</v>
      </c>
      <c r="M28" s="42" t="s">
        <v>15</v>
      </c>
      <c r="N28" s="382" t="s">
        <v>115</v>
      </c>
    </row>
    <row r="29" spans="1:14" s="70" customFormat="1" ht="12.75" customHeight="1" thickBot="1" x14ac:dyDescent="0.3">
      <c r="A29" s="381"/>
      <c r="B29" s="145" t="s">
        <v>17</v>
      </c>
      <c r="C29" s="192">
        <f t="shared" si="0"/>
        <v>1265473</v>
      </c>
      <c r="D29" s="193" t="s">
        <v>283</v>
      </c>
      <c r="E29" s="193" t="s">
        <v>283</v>
      </c>
      <c r="F29" s="193" t="s">
        <v>283</v>
      </c>
      <c r="G29" s="193" t="s">
        <v>283</v>
      </c>
      <c r="H29" s="193" t="s">
        <v>283</v>
      </c>
      <c r="I29" s="193" t="s">
        <v>283</v>
      </c>
      <c r="J29" s="193" t="s">
        <v>283</v>
      </c>
      <c r="K29" s="193" t="s">
        <v>283</v>
      </c>
      <c r="L29" s="193">
        <v>1265473</v>
      </c>
      <c r="M29" s="42" t="s">
        <v>18</v>
      </c>
      <c r="N29" s="382"/>
    </row>
    <row r="30" spans="1:14" s="70" customFormat="1" ht="12.75" customHeight="1" thickBot="1" x14ac:dyDescent="0.3">
      <c r="A30" s="381"/>
      <c r="B30" s="145" t="s">
        <v>19</v>
      </c>
      <c r="C30" s="192">
        <f t="shared" si="0"/>
        <v>807699</v>
      </c>
      <c r="D30" s="193" t="s">
        <v>283</v>
      </c>
      <c r="E30" s="193" t="s">
        <v>283</v>
      </c>
      <c r="F30" s="193" t="s">
        <v>283</v>
      </c>
      <c r="G30" s="193" t="s">
        <v>283</v>
      </c>
      <c r="H30" s="193" t="s">
        <v>283</v>
      </c>
      <c r="I30" s="193" t="s">
        <v>283</v>
      </c>
      <c r="J30" s="193" t="s">
        <v>283</v>
      </c>
      <c r="K30" s="193" t="s">
        <v>283</v>
      </c>
      <c r="L30" s="193">
        <v>807699</v>
      </c>
      <c r="M30" s="42" t="s">
        <v>20</v>
      </c>
      <c r="N30" s="382"/>
    </row>
    <row r="31" spans="1:14" s="70" customFormat="1" ht="12.75" customHeight="1" thickBot="1" x14ac:dyDescent="0.3">
      <c r="A31" s="383" t="s">
        <v>116</v>
      </c>
      <c r="B31" s="72" t="s">
        <v>14</v>
      </c>
      <c r="C31" s="203">
        <f t="shared" si="0"/>
        <v>9</v>
      </c>
      <c r="D31" s="253" t="s">
        <v>283</v>
      </c>
      <c r="E31" s="253" t="s">
        <v>283</v>
      </c>
      <c r="F31" s="253" t="s">
        <v>283</v>
      </c>
      <c r="G31" s="253" t="s">
        <v>283</v>
      </c>
      <c r="H31" s="253" t="s">
        <v>283</v>
      </c>
      <c r="I31" s="253" t="s">
        <v>283</v>
      </c>
      <c r="J31" s="253" t="s">
        <v>283</v>
      </c>
      <c r="K31" s="253" t="s">
        <v>283</v>
      </c>
      <c r="L31" s="253">
        <v>9</v>
      </c>
      <c r="M31" s="137" t="s">
        <v>15</v>
      </c>
      <c r="N31" s="385" t="s">
        <v>117</v>
      </c>
    </row>
    <row r="32" spans="1:14" s="70" customFormat="1" ht="12.75" customHeight="1" thickBot="1" x14ac:dyDescent="0.3">
      <c r="A32" s="383"/>
      <c r="B32" s="72" t="s">
        <v>17</v>
      </c>
      <c r="C32" s="203">
        <f t="shared" si="0"/>
        <v>1267980</v>
      </c>
      <c r="D32" s="253" t="s">
        <v>283</v>
      </c>
      <c r="E32" s="253" t="s">
        <v>283</v>
      </c>
      <c r="F32" s="253" t="s">
        <v>283</v>
      </c>
      <c r="G32" s="253" t="s">
        <v>283</v>
      </c>
      <c r="H32" s="253" t="s">
        <v>283</v>
      </c>
      <c r="I32" s="253" t="s">
        <v>283</v>
      </c>
      <c r="J32" s="253" t="s">
        <v>283</v>
      </c>
      <c r="K32" s="253" t="s">
        <v>283</v>
      </c>
      <c r="L32" s="253">
        <v>1267980</v>
      </c>
      <c r="M32" s="137" t="s">
        <v>18</v>
      </c>
      <c r="N32" s="385"/>
    </row>
    <row r="33" spans="1:14" s="70" customFormat="1" ht="12.75" customHeight="1" thickBot="1" x14ac:dyDescent="0.3">
      <c r="A33" s="383"/>
      <c r="B33" s="72" t="s">
        <v>19</v>
      </c>
      <c r="C33" s="203">
        <f t="shared" si="0"/>
        <v>821056</v>
      </c>
      <c r="D33" s="253" t="s">
        <v>283</v>
      </c>
      <c r="E33" s="253" t="s">
        <v>283</v>
      </c>
      <c r="F33" s="253" t="s">
        <v>283</v>
      </c>
      <c r="G33" s="253" t="s">
        <v>283</v>
      </c>
      <c r="H33" s="253" t="s">
        <v>283</v>
      </c>
      <c r="I33" s="253" t="s">
        <v>283</v>
      </c>
      <c r="J33" s="253" t="s">
        <v>283</v>
      </c>
      <c r="K33" s="253" t="s">
        <v>283</v>
      </c>
      <c r="L33" s="253">
        <v>821056</v>
      </c>
      <c r="M33" s="137" t="s">
        <v>20</v>
      </c>
      <c r="N33" s="385"/>
    </row>
    <row r="34" spans="1:14" s="70" customFormat="1" ht="12.75" customHeight="1" thickBot="1" x14ac:dyDescent="0.3">
      <c r="A34" s="381" t="s">
        <v>124</v>
      </c>
      <c r="B34" s="145" t="s">
        <v>14</v>
      </c>
      <c r="C34" s="267">
        <f t="shared" si="0"/>
        <v>9</v>
      </c>
      <c r="D34" s="265" t="s">
        <v>283</v>
      </c>
      <c r="E34" s="265" t="s">
        <v>283</v>
      </c>
      <c r="F34" s="265" t="s">
        <v>283</v>
      </c>
      <c r="G34" s="265" t="s">
        <v>283</v>
      </c>
      <c r="H34" s="265" t="s">
        <v>283</v>
      </c>
      <c r="I34" s="265" t="s">
        <v>283</v>
      </c>
      <c r="J34" s="265" t="s">
        <v>283</v>
      </c>
      <c r="K34" s="265" t="s">
        <v>283</v>
      </c>
      <c r="L34" s="265">
        <v>9</v>
      </c>
      <c r="M34" s="42" t="s">
        <v>15</v>
      </c>
      <c r="N34" s="382" t="s">
        <v>125</v>
      </c>
    </row>
    <row r="35" spans="1:14" s="70" customFormat="1" ht="12.75" customHeight="1" thickBot="1" x14ac:dyDescent="0.3">
      <c r="A35" s="381"/>
      <c r="B35" s="145" t="s">
        <v>17</v>
      </c>
      <c r="C35" s="192">
        <f t="shared" si="0"/>
        <v>1334860</v>
      </c>
      <c r="D35" s="193" t="s">
        <v>283</v>
      </c>
      <c r="E35" s="193" t="s">
        <v>283</v>
      </c>
      <c r="F35" s="193" t="s">
        <v>283</v>
      </c>
      <c r="G35" s="193" t="s">
        <v>283</v>
      </c>
      <c r="H35" s="193" t="s">
        <v>283</v>
      </c>
      <c r="I35" s="193" t="s">
        <v>283</v>
      </c>
      <c r="J35" s="193" t="s">
        <v>283</v>
      </c>
      <c r="K35" s="193" t="s">
        <v>283</v>
      </c>
      <c r="L35" s="193">
        <v>1334860</v>
      </c>
      <c r="M35" s="42" t="s">
        <v>18</v>
      </c>
      <c r="N35" s="382"/>
    </row>
    <row r="36" spans="1:14" s="70" customFormat="1" ht="12.75" customHeight="1" thickBot="1" x14ac:dyDescent="0.3">
      <c r="A36" s="381"/>
      <c r="B36" s="145" t="s">
        <v>19</v>
      </c>
      <c r="C36" s="192">
        <f t="shared" si="0"/>
        <v>863148</v>
      </c>
      <c r="D36" s="193" t="s">
        <v>283</v>
      </c>
      <c r="E36" s="193" t="s">
        <v>283</v>
      </c>
      <c r="F36" s="193" t="s">
        <v>283</v>
      </c>
      <c r="G36" s="193" t="s">
        <v>283</v>
      </c>
      <c r="H36" s="193" t="s">
        <v>283</v>
      </c>
      <c r="I36" s="193" t="s">
        <v>283</v>
      </c>
      <c r="J36" s="193" t="s">
        <v>283</v>
      </c>
      <c r="K36" s="193" t="s">
        <v>283</v>
      </c>
      <c r="L36" s="193">
        <v>863148</v>
      </c>
      <c r="M36" s="42" t="s">
        <v>20</v>
      </c>
      <c r="N36" s="382"/>
    </row>
    <row r="37" spans="1:14" s="70" customFormat="1" ht="12.75" customHeight="1" thickBot="1" x14ac:dyDescent="0.3">
      <c r="A37" s="383" t="s">
        <v>118</v>
      </c>
      <c r="B37" s="72" t="s">
        <v>14</v>
      </c>
      <c r="C37" s="203">
        <f t="shared" si="0"/>
        <v>9</v>
      </c>
      <c r="D37" s="253" t="s">
        <v>283</v>
      </c>
      <c r="E37" s="253" t="s">
        <v>283</v>
      </c>
      <c r="F37" s="253" t="s">
        <v>283</v>
      </c>
      <c r="G37" s="253" t="s">
        <v>283</v>
      </c>
      <c r="H37" s="253" t="s">
        <v>283</v>
      </c>
      <c r="I37" s="253" t="s">
        <v>283</v>
      </c>
      <c r="J37" s="253" t="s">
        <v>283</v>
      </c>
      <c r="K37" s="253" t="s">
        <v>283</v>
      </c>
      <c r="L37" s="253">
        <v>9</v>
      </c>
      <c r="M37" s="137" t="s">
        <v>15</v>
      </c>
      <c r="N37" s="385" t="s">
        <v>119</v>
      </c>
    </row>
    <row r="38" spans="1:14" s="70" customFormat="1" ht="12.75" customHeight="1" thickBot="1" x14ac:dyDescent="0.3">
      <c r="A38" s="383"/>
      <c r="B38" s="72" t="s">
        <v>17</v>
      </c>
      <c r="C38" s="203">
        <f t="shared" si="0"/>
        <v>1337132</v>
      </c>
      <c r="D38" s="253" t="s">
        <v>283</v>
      </c>
      <c r="E38" s="253" t="s">
        <v>283</v>
      </c>
      <c r="F38" s="253" t="s">
        <v>283</v>
      </c>
      <c r="G38" s="253" t="s">
        <v>283</v>
      </c>
      <c r="H38" s="253" t="s">
        <v>283</v>
      </c>
      <c r="I38" s="253" t="s">
        <v>283</v>
      </c>
      <c r="J38" s="253" t="s">
        <v>283</v>
      </c>
      <c r="K38" s="253" t="s">
        <v>283</v>
      </c>
      <c r="L38" s="253">
        <v>1337132</v>
      </c>
      <c r="M38" s="137" t="s">
        <v>18</v>
      </c>
      <c r="N38" s="385"/>
    </row>
    <row r="39" spans="1:14" s="70" customFormat="1" ht="12.75" customHeight="1" thickBot="1" x14ac:dyDescent="0.3">
      <c r="A39" s="383"/>
      <c r="B39" s="72" t="s">
        <v>19</v>
      </c>
      <c r="C39" s="203">
        <f t="shared" si="0"/>
        <v>865247</v>
      </c>
      <c r="D39" s="253" t="s">
        <v>283</v>
      </c>
      <c r="E39" s="253" t="s">
        <v>283</v>
      </c>
      <c r="F39" s="253" t="s">
        <v>283</v>
      </c>
      <c r="G39" s="253" t="s">
        <v>283</v>
      </c>
      <c r="H39" s="253" t="s">
        <v>283</v>
      </c>
      <c r="I39" s="253" t="s">
        <v>283</v>
      </c>
      <c r="J39" s="253" t="s">
        <v>283</v>
      </c>
      <c r="K39" s="253" t="s">
        <v>283</v>
      </c>
      <c r="L39" s="253">
        <v>865247</v>
      </c>
      <c r="M39" s="137" t="s">
        <v>20</v>
      </c>
      <c r="N39" s="385"/>
    </row>
    <row r="40" spans="1:14" s="70" customFormat="1" ht="12.75" customHeight="1" thickBot="1" x14ac:dyDescent="0.3">
      <c r="A40" s="381" t="s">
        <v>120</v>
      </c>
      <c r="B40" s="145" t="s">
        <v>14</v>
      </c>
      <c r="C40" s="267">
        <f t="shared" si="0"/>
        <v>10</v>
      </c>
      <c r="D40" s="265" t="s">
        <v>283</v>
      </c>
      <c r="E40" s="265" t="s">
        <v>283</v>
      </c>
      <c r="F40" s="265" t="s">
        <v>283</v>
      </c>
      <c r="G40" s="265" t="s">
        <v>283</v>
      </c>
      <c r="H40" s="265" t="s">
        <v>283</v>
      </c>
      <c r="I40" s="265" t="s">
        <v>283</v>
      </c>
      <c r="J40" s="265" t="s">
        <v>283</v>
      </c>
      <c r="K40" s="265" t="s">
        <v>283</v>
      </c>
      <c r="L40" s="265">
        <v>10</v>
      </c>
      <c r="M40" s="42" t="s">
        <v>15</v>
      </c>
      <c r="N40" s="382" t="s">
        <v>121</v>
      </c>
    </row>
    <row r="41" spans="1:14" s="70" customFormat="1" ht="12.75" customHeight="1" thickBot="1" x14ac:dyDescent="0.3">
      <c r="A41" s="381"/>
      <c r="B41" s="145" t="s">
        <v>17</v>
      </c>
      <c r="C41" s="192">
        <f t="shared" si="0"/>
        <v>1588304</v>
      </c>
      <c r="D41" s="193" t="s">
        <v>283</v>
      </c>
      <c r="E41" s="193" t="s">
        <v>283</v>
      </c>
      <c r="F41" s="193" t="s">
        <v>283</v>
      </c>
      <c r="G41" s="193" t="s">
        <v>283</v>
      </c>
      <c r="H41" s="193" t="s">
        <v>283</v>
      </c>
      <c r="I41" s="193" t="s">
        <v>283</v>
      </c>
      <c r="J41" s="193" t="s">
        <v>283</v>
      </c>
      <c r="K41" s="193" t="s">
        <v>283</v>
      </c>
      <c r="L41" s="193">
        <v>1588304</v>
      </c>
      <c r="M41" s="42" t="s">
        <v>18</v>
      </c>
      <c r="N41" s="382"/>
    </row>
    <row r="42" spans="1:14" s="70" customFormat="1" ht="12.75" customHeight="1" thickBot="1" x14ac:dyDescent="0.3">
      <c r="A42" s="381"/>
      <c r="B42" s="145" t="s">
        <v>19</v>
      </c>
      <c r="C42" s="192">
        <f t="shared" si="0"/>
        <v>1035854</v>
      </c>
      <c r="D42" s="193" t="s">
        <v>283</v>
      </c>
      <c r="E42" s="193" t="s">
        <v>283</v>
      </c>
      <c r="F42" s="193" t="s">
        <v>283</v>
      </c>
      <c r="G42" s="193" t="s">
        <v>283</v>
      </c>
      <c r="H42" s="193" t="s">
        <v>283</v>
      </c>
      <c r="I42" s="193" t="s">
        <v>283</v>
      </c>
      <c r="J42" s="193" t="s">
        <v>283</v>
      </c>
      <c r="K42" s="193" t="s">
        <v>283</v>
      </c>
      <c r="L42" s="193">
        <v>1035854</v>
      </c>
      <c r="M42" s="42" t="s">
        <v>20</v>
      </c>
      <c r="N42" s="382"/>
    </row>
    <row r="43" spans="1:14" ht="12.75" customHeight="1" thickBot="1" x14ac:dyDescent="0.3">
      <c r="A43" s="383" t="s">
        <v>122</v>
      </c>
      <c r="B43" s="72" t="s">
        <v>14</v>
      </c>
      <c r="C43" s="203">
        <f t="shared" si="0"/>
        <v>13</v>
      </c>
      <c r="D43" s="253" t="s">
        <v>283</v>
      </c>
      <c r="E43" s="253" t="s">
        <v>283</v>
      </c>
      <c r="F43" s="253" t="s">
        <v>283</v>
      </c>
      <c r="G43" s="253" t="s">
        <v>283</v>
      </c>
      <c r="H43" s="253" t="s">
        <v>283</v>
      </c>
      <c r="I43" s="253" t="s">
        <v>283</v>
      </c>
      <c r="J43" s="253" t="s">
        <v>283</v>
      </c>
      <c r="K43" s="253" t="s">
        <v>283</v>
      </c>
      <c r="L43" s="253">
        <v>13</v>
      </c>
      <c r="M43" s="137" t="s">
        <v>15</v>
      </c>
      <c r="N43" s="385" t="s">
        <v>123</v>
      </c>
    </row>
    <row r="44" spans="1:14" ht="12.75" customHeight="1" thickBot="1" x14ac:dyDescent="0.3">
      <c r="A44" s="383"/>
      <c r="B44" s="72" t="s">
        <v>17</v>
      </c>
      <c r="C44" s="203">
        <f t="shared" si="0"/>
        <v>2003567</v>
      </c>
      <c r="D44" s="253" t="s">
        <v>283</v>
      </c>
      <c r="E44" s="253" t="s">
        <v>283</v>
      </c>
      <c r="F44" s="253" t="s">
        <v>283</v>
      </c>
      <c r="G44" s="253" t="s">
        <v>283</v>
      </c>
      <c r="H44" s="253" t="s">
        <v>283</v>
      </c>
      <c r="I44" s="253" t="s">
        <v>283</v>
      </c>
      <c r="J44" s="253" t="s">
        <v>283</v>
      </c>
      <c r="K44" s="253" t="s">
        <v>283</v>
      </c>
      <c r="L44" s="253">
        <v>2003567</v>
      </c>
      <c r="M44" s="137" t="s">
        <v>18</v>
      </c>
      <c r="N44" s="385"/>
    </row>
    <row r="45" spans="1:14" ht="12.75" customHeight="1" x14ac:dyDescent="0.25">
      <c r="A45" s="384"/>
      <c r="B45" s="73" t="s">
        <v>19</v>
      </c>
      <c r="C45" s="204">
        <f t="shared" si="0"/>
        <v>1283476</v>
      </c>
      <c r="D45" s="254" t="s">
        <v>283</v>
      </c>
      <c r="E45" s="254" t="s">
        <v>283</v>
      </c>
      <c r="F45" s="254" t="s">
        <v>283</v>
      </c>
      <c r="G45" s="254" t="s">
        <v>283</v>
      </c>
      <c r="H45" s="254" t="s">
        <v>283</v>
      </c>
      <c r="I45" s="254" t="s">
        <v>283</v>
      </c>
      <c r="J45" s="254" t="s">
        <v>283</v>
      </c>
      <c r="K45" s="254" t="s">
        <v>283</v>
      </c>
      <c r="L45" s="254">
        <v>1283476</v>
      </c>
      <c r="M45" s="161" t="s">
        <v>20</v>
      </c>
      <c r="N45" s="386"/>
    </row>
    <row r="46" spans="1:14" s="66" customFormat="1" ht="16.2" customHeight="1" thickBot="1" x14ac:dyDescent="0.3">
      <c r="A46" s="375" t="s">
        <v>9</v>
      </c>
      <c r="B46" s="176" t="s">
        <v>14</v>
      </c>
      <c r="C46" s="227">
        <f>L46+K46+J46+I46+H46+G46+F46+E46+D46</f>
        <v>111</v>
      </c>
      <c r="D46" s="227">
        <f t="shared" ref="D46:K46" si="1">D10+D13+D16+D19+D22+D25+D28+D31+D34+D37+D40+D43</f>
        <v>0</v>
      </c>
      <c r="E46" s="227">
        <f t="shared" si="1"/>
        <v>0</v>
      </c>
      <c r="F46" s="227">
        <f t="shared" si="1"/>
        <v>0</v>
      </c>
      <c r="G46" s="227">
        <f t="shared" si="1"/>
        <v>0</v>
      </c>
      <c r="H46" s="227">
        <f t="shared" si="1"/>
        <v>0</v>
      </c>
      <c r="I46" s="227">
        <f t="shared" si="1"/>
        <v>0</v>
      </c>
      <c r="J46" s="227">
        <f t="shared" si="1"/>
        <v>0</v>
      </c>
      <c r="K46" s="227">
        <f t="shared" si="1"/>
        <v>0</v>
      </c>
      <c r="L46" s="227">
        <f>L10+L13+L16+L19+L22+L25+L28+L31+L34+L37+L40+L43</f>
        <v>111</v>
      </c>
      <c r="M46" s="139" t="s">
        <v>15</v>
      </c>
      <c r="N46" s="378" t="s">
        <v>2</v>
      </c>
    </row>
    <row r="47" spans="1:14" s="66" customFormat="1" ht="16.2" customHeight="1" thickBot="1" x14ac:dyDescent="0.3">
      <c r="A47" s="376"/>
      <c r="B47" s="177" t="s">
        <v>17</v>
      </c>
      <c r="C47" s="192">
        <f t="shared" ref="C47:C48" si="2">L47+K47+J47+I47+H47+G47+F47+E47+D47</f>
        <v>16810420</v>
      </c>
      <c r="D47" s="192" t="s">
        <v>283</v>
      </c>
      <c r="E47" s="192" t="s">
        <v>283</v>
      </c>
      <c r="F47" s="192" t="s">
        <v>283</v>
      </c>
      <c r="G47" s="192" t="s">
        <v>283</v>
      </c>
      <c r="H47" s="192" t="s">
        <v>283</v>
      </c>
      <c r="I47" s="192" t="s">
        <v>283</v>
      </c>
      <c r="J47" s="192" t="s">
        <v>283</v>
      </c>
      <c r="K47" s="192" t="s">
        <v>283</v>
      </c>
      <c r="L47" s="192">
        <f t="shared" ref="L47:L48" si="3">L11+L14+L17+L20+L23+L26+L29+L32+L35+L38+L41+L44</f>
        <v>16810420</v>
      </c>
      <c r="M47" s="142" t="s">
        <v>18</v>
      </c>
      <c r="N47" s="379"/>
    </row>
    <row r="48" spans="1:14" s="66" customFormat="1" ht="16.2" customHeight="1" x14ac:dyDescent="0.25">
      <c r="A48" s="377"/>
      <c r="B48" s="257" t="s">
        <v>19</v>
      </c>
      <c r="C48" s="194">
        <f t="shared" si="2"/>
        <v>10810131</v>
      </c>
      <c r="D48" s="194" t="s">
        <v>283</v>
      </c>
      <c r="E48" s="194" t="s">
        <v>283</v>
      </c>
      <c r="F48" s="194" t="s">
        <v>283</v>
      </c>
      <c r="G48" s="194" t="s">
        <v>283</v>
      </c>
      <c r="H48" s="194" t="s">
        <v>283</v>
      </c>
      <c r="I48" s="194" t="s">
        <v>283</v>
      </c>
      <c r="J48" s="194" t="s">
        <v>283</v>
      </c>
      <c r="K48" s="194" t="s">
        <v>283</v>
      </c>
      <c r="L48" s="194">
        <f t="shared" si="3"/>
        <v>10810131</v>
      </c>
      <c r="M48" s="164" t="s">
        <v>20</v>
      </c>
      <c r="N48" s="380"/>
    </row>
    <row r="49" spans="3:12" x14ac:dyDescent="0.25"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</sheetData>
  <mergeCells count="36">
    <mergeCell ref="A1:N1"/>
    <mergeCell ref="A2:N2"/>
    <mergeCell ref="A3:N3"/>
    <mergeCell ref="A4:N4"/>
    <mergeCell ref="A5:N5"/>
    <mergeCell ref="A7:A9"/>
    <mergeCell ref="B7:B9"/>
    <mergeCell ref="C7:L7"/>
    <mergeCell ref="M7:M9"/>
    <mergeCell ref="N7:N9"/>
    <mergeCell ref="A10:A12"/>
    <mergeCell ref="N10:N12"/>
    <mergeCell ref="A13:A15"/>
    <mergeCell ref="N13:N15"/>
    <mergeCell ref="A16:A18"/>
    <mergeCell ref="N16:N18"/>
    <mergeCell ref="A19:A21"/>
    <mergeCell ref="N19:N21"/>
    <mergeCell ref="A22:A24"/>
    <mergeCell ref="N22:N24"/>
    <mergeCell ref="A25:A27"/>
    <mergeCell ref="N25:N27"/>
    <mergeCell ref="A28:A30"/>
    <mergeCell ref="N28:N30"/>
    <mergeCell ref="A31:A33"/>
    <mergeCell ref="N31:N33"/>
    <mergeCell ref="A34:A36"/>
    <mergeCell ref="N34:N36"/>
    <mergeCell ref="A46:A48"/>
    <mergeCell ref="N46:N48"/>
    <mergeCell ref="A37:A39"/>
    <mergeCell ref="N37:N39"/>
    <mergeCell ref="A40:A42"/>
    <mergeCell ref="N40:N42"/>
    <mergeCell ref="A43:A45"/>
    <mergeCell ref="N43:N45"/>
  </mergeCells>
  <printOptions horizontalCentered="1" verticalCentered="1"/>
  <pageMargins left="0" right="0" top="0" bottom="0" header="0.31496062992125984" footer="0.31496062992125984"/>
  <pageSetup paperSize="9" scale="80" orientation="landscape" r:id="rId1"/>
  <ignoredErrors>
    <ignoredError sqref="D47:K48 D10:K12 D16:K39 D13:J13 D14:J14 D15:J15 D43:K45 D40:I40 K40 D41:I41 K41 D42:I42 K42 K13:K15 J40:J42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28"/>
  <sheetViews>
    <sheetView view="pageBreakPreview" zoomScaleNormal="100" zoomScaleSheetLayoutView="100" workbookViewId="0">
      <selection activeCell="F8" sqref="F8"/>
    </sheetView>
  </sheetViews>
  <sheetFormatPr defaultRowHeight="13.2" x14ac:dyDescent="0.25"/>
  <cols>
    <col min="1" max="1" width="20.6640625" customWidth="1"/>
    <col min="2" max="2" width="12.6640625" customWidth="1"/>
    <col min="3" max="3" width="10.6640625" style="66" customWidth="1"/>
    <col min="4" max="12" width="10.6640625" customWidth="1"/>
    <col min="13" max="13" width="12.6640625" customWidth="1"/>
    <col min="14" max="14" width="20.6640625" customWidth="1"/>
  </cols>
  <sheetData>
    <row r="1" spans="1:14" s="29" customFormat="1" ht="14.25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66" customFormat="1" ht="17.399999999999999" x14ac:dyDescent="0.25">
      <c r="A2" s="309" t="s">
        <v>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66" customFormat="1" ht="15.6" x14ac:dyDescent="0.25">
      <c r="A3" s="310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66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66" customFormat="1" ht="15.6" x14ac:dyDescent="0.25">
      <c r="A5" s="308" t="s">
        <v>149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66" customFormat="1" ht="15.6" x14ac:dyDescent="0.25">
      <c r="A6" s="2" t="s">
        <v>231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2"/>
      <c r="M6" s="67"/>
      <c r="N6" s="31" t="s">
        <v>232</v>
      </c>
    </row>
    <row r="7" spans="1:14" s="66" customFormat="1" ht="15.6" x14ac:dyDescent="0.25">
      <c r="A7" s="318" t="s">
        <v>100</v>
      </c>
      <c r="B7" s="318" t="s">
        <v>140</v>
      </c>
      <c r="C7" s="387" t="s">
        <v>142</v>
      </c>
      <c r="D7" s="387"/>
      <c r="E7" s="387"/>
      <c r="F7" s="387"/>
      <c r="G7" s="387"/>
      <c r="H7" s="387"/>
      <c r="I7" s="387"/>
      <c r="J7" s="387"/>
      <c r="K7" s="387"/>
      <c r="L7" s="387"/>
      <c r="M7" s="315" t="s">
        <v>141</v>
      </c>
      <c r="N7" s="315" t="s">
        <v>101</v>
      </c>
    </row>
    <row r="8" spans="1:14" s="68" customFormat="1" ht="13.8" x14ac:dyDescent="0.25">
      <c r="A8" s="319"/>
      <c r="B8" s="319"/>
      <c r="C8" s="88" t="s">
        <v>216</v>
      </c>
      <c r="D8" s="88" t="s">
        <v>3</v>
      </c>
      <c r="E8" s="88" t="s">
        <v>98</v>
      </c>
      <c r="F8" s="88" t="s">
        <v>97</v>
      </c>
      <c r="G8" s="88" t="s">
        <v>4</v>
      </c>
      <c r="H8" s="88" t="s">
        <v>96</v>
      </c>
      <c r="I8" s="88" t="s">
        <v>5</v>
      </c>
      <c r="J8" s="88" t="s">
        <v>95</v>
      </c>
      <c r="K8" s="88" t="s">
        <v>6</v>
      </c>
      <c r="L8" s="88" t="s">
        <v>7</v>
      </c>
      <c r="M8" s="316"/>
      <c r="N8" s="316"/>
    </row>
    <row r="9" spans="1:14" s="68" customFormat="1" ht="30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2.75" customHeight="1" thickBot="1" x14ac:dyDescent="0.3">
      <c r="A10" s="389" t="s">
        <v>102</v>
      </c>
      <c r="B10" s="145" t="s">
        <v>14</v>
      </c>
      <c r="C10" s="182">
        <f t="shared" ref="C10:C15" si="0">L10+K10+J10+I10+H10+G10+F10+E10+D10</f>
        <v>187</v>
      </c>
      <c r="D10" s="268">
        <v>3</v>
      </c>
      <c r="E10" s="268">
        <v>0</v>
      </c>
      <c r="F10" s="268">
        <v>0</v>
      </c>
      <c r="G10" s="268">
        <v>0</v>
      </c>
      <c r="H10" s="268">
        <v>2</v>
      </c>
      <c r="I10" s="268">
        <v>0</v>
      </c>
      <c r="J10" s="268">
        <v>0</v>
      </c>
      <c r="K10" s="268">
        <v>114</v>
      </c>
      <c r="L10" s="268">
        <v>68</v>
      </c>
      <c r="M10" s="42" t="s">
        <v>15</v>
      </c>
      <c r="N10" s="390" t="s">
        <v>103</v>
      </c>
    </row>
    <row r="11" spans="1:14" s="70" customFormat="1" ht="12.75" customHeight="1" thickBot="1" x14ac:dyDescent="0.3">
      <c r="A11" s="381"/>
      <c r="B11" s="145" t="s">
        <v>17</v>
      </c>
      <c r="C11" s="179">
        <f t="shared" si="0"/>
        <v>16626689</v>
      </c>
      <c r="D11" s="174">
        <v>1429</v>
      </c>
      <c r="E11" s="174">
        <v>0</v>
      </c>
      <c r="F11" s="174">
        <v>0</v>
      </c>
      <c r="G11" s="174">
        <v>0</v>
      </c>
      <c r="H11" s="174">
        <v>55102</v>
      </c>
      <c r="I11" s="174">
        <v>0</v>
      </c>
      <c r="J11" s="174">
        <v>0</v>
      </c>
      <c r="K11" s="174">
        <v>11894707</v>
      </c>
      <c r="L11" s="174">
        <v>4675451</v>
      </c>
      <c r="M11" s="42" t="s">
        <v>18</v>
      </c>
      <c r="N11" s="390"/>
    </row>
    <row r="12" spans="1:14" s="70" customFormat="1" ht="12.75" customHeight="1" thickBot="1" x14ac:dyDescent="0.3">
      <c r="A12" s="381"/>
      <c r="B12" s="145" t="s">
        <v>19</v>
      </c>
      <c r="C12" s="266">
        <f t="shared" si="0"/>
        <v>6506140</v>
      </c>
      <c r="D12" s="264">
        <v>427</v>
      </c>
      <c r="E12" s="264">
        <v>0</v>
      </c>
      <c r="F12" s="264">
        <v>0</v>
      </c>
      <c r="G12" s="264">
        <v>0</v>
      </c>
      <c r="H12" s="264">
        <v>32257</v>
      </c>
      <c r="I12" s="264">
        <v>0</v>
      </c>
      <c r="J12" s="264">
        <v>0</v>
      </c>
      <c r="K12" s="264">
        <v>3750544</v>
      </c>
      <c r="L12" s="264">
        <v>2722912</v>
      </c>
      <c r="M12" s="42" t="s">
        <v>20</v>
      </c>
      <c r="N12" s="390"/>
    </row>
    <row r="13" spans="1:14" s="70" customFormat="1" ht="12.75" customHeight="1" thickBot="1" x14ac:dyDescent="0.3">
      <c r="A13" s="383" t="s">
        <v>104</v>
      </c>
      <c r="B13" s="72" t="s">
        <v>14</v>
      </c>
      <c r="C13" s="203">
        <f t="shared" si="0"/>
        <v>183</v>
      </c>
      <c r="D13" s="253">
        <v>23</v>
      </c>
      <c r="E13" s="253">
        <v>0</v>
      </c>
      <c r="F13" s="253">
        <v>0</v>
      </c>
      <c r="G13" s="253">
        <v>0</v>
      </c>
      <c r="H13" s="253">
        <v>8</v>
      </c>
      <c r="I13" s="253">
        <v>0</v>
      </c>
      <c r="J13" s="253">
        <v>1</v>
      </c>
      <c r="K13" s="253">
        <v>87</v>
      </c>
      <c r="L13" s="253">
        <v>64</v>
      </c>
      <c r="M13" s="137" t="s">
        <v>15</v>
      </c>
      <c r="N13" s="391" t="s">
        <v>105</v>
      </c>
    </row>
    <row r="14" spans="1:14" s="70" customFormat="1" ht="12.75" customHeight="1" thickBot="1" x14ac:dyDescent="0.3">
      <c r="A14" s="383"/>
      <c r="B14" s="72" t="s">
        <v>17</v>
      </c>
      <c r="C14" s="203">
        <f t="shared" si="0"/>
        <v>15070559</v>
      </c>
      <c r="D14" s="253">
        <v>551536</v>
      </c>
      <c r="E14" s="253">
        <v>0</v>
      </c>
      <c r="F14" s="253">
        <v>0</v>
      </c>
      <c r="G14" s="253">
        <v>0</v>
      </c>
      <c r="H14" s="253">
        <v>182318</v>
      </c>
      <c r="I14" s="253">
        <v>0</v>
      </c>
      <c r="J14" s="253">
        <v>29554</v>
      </c>
      <c r="K14" s="253">
        <v>9912596</v>
      </c>
      <c r="L14" s="253">
        <v>4394555</v>
      </c>
      <c r="M14" s="137" t="s">
        <v>18</v>
      </c>
      <c r="N14" s="385"/>
    </row>
    <row r="15" spans="1:14" s="70" customFormat="1" ht="12.75" customHeight="1" thickBot="1" x14ac:dyDescent="0.3">
      <c r="A15" s="383"/>
      <c r="B15" s="72" t="s">
        <v>19</v>
      </c>
      <c r="C15" s="203">
        <f t="shared" si="0"/>
        <v>5996503</v>
      </c>
      <c r="D15" s="253">
        <v>183840</v>
      </c>
      <c r="E15" s="253">
        <v>0</v>
      </c>
      <c r="F15" s="253">
        <v>0</v>
      </c>
      <c r="G15" s="253">
        <v>0</v>
      </c>
      <c r="H15" s="253">
        <v>98167</v>
      </c>
      <c r="I15" s="253">
        <v>0</v>
      </c>
      <c r="J15" s="253">
        <v>13782</v>
      </c>
      <c r="K15" s="253">
        <v>3100922</v>
      </c>
      <c r="L15" s="253">
        <v>2599792</v>
      </c>
      <c r="M15" s="137" t="s">
        <v>20</v>
      </c>
      <c r="N15" s="392"/>
    </row>
    <row r="16" spans="1:14" s="70" customFormat="1" ht="12.75" customHeight="1" thickBot="1" x14ac:dyDescent="0.3">
      <c r="A16" s="381" t="s">
        <v>106</v>
      </c>
      <c r="B16" s="145" t="s">
        <v>14</v>
      </c>
      <c r="C16" s="267">
        <f t="shared" ref="C16:C22" si="1">L16+K16+J16+I16+H16+G16+F16+E16+D16</f>
        <v>187</v>
      </c>
      <c r="D16" s="265">
        <v>24</v>
      </c>
      <c r="E16" s="265">
        <v>0</v>
      </c>
      <c r="F16" s="265">
        <v>0</v>
      </c>
      <c r="G16" s="265">
        <v>0</v>
      </c>
      <c r="H16" s="265">
        <v>10</v>
      </c>
      <c r="I16" s="265">
        <v>1</v>
      </c>
      <c r="J16" s="265">
        <v>0</v>
      </c>
      <c r="K16" s="265">
        <v>89</v>
      </c>
      <c r="L16" s="265">
        <v>63</v>
      </c>
      <c r="M16" s="42" t="s">
        <v>15</v>
      </c>
      <c r="N16" s="388" t="s">
        <v>107</v>
      </c>
    </row>
    <row r="17" spans="1:14" s="70" customFormat="1" ht="12.75" customHeight="1" thickBot="1" x14ac:dyDescent="0.3">
      <c r="A17" s="381"/>
      <c r="B17" s="145" t="s">
        <v>17</v>
      </c>
      <c r="C17" s="192">
        <f>L17+K17+J17+I17+H17+G17+F17+E17+D17</f>
        <v>15019314</v>
      </c>
      <c r="D17" s="193">
        <v>575264</v>
      </c>
      <c r="E17" s="193">
        <v>0</v>
      </c>
      <c r="F17" s="193">
        <v>0</v>
      </c>
      <c r="G17" s="193">
        <v>0</v>
      </c>
      <c r="H17" s="193">
        <v>283270</v>
      </c>
      <c r="I17" s="193">
        <v>31070</v>
      </c>
      <c r="J17" s="193">
        <v>0</v>
      </c>
      <c r="K17" s="193">
        <v>10044155</v>
      </c>
      <c r="L17" s="193">
        <v>4085555</v>
      </c>
      <c r="M17" s="42" t="s">
        <v>18</v>
      </c>
      <c r="N17" s="382"/>
    </row>
    <row r="18" spans="1:14" s="70" customFormat="1" ht="12.75" customHeight="1" thickBot="1" x14ac:dyDescent="0.3">
      <c r="A18" s="381"/>
      <c r="B18" s="145" t="s">
        <v>19</v>
      </c>
      <c r="C18" s="192">
        <f>L18+K18+J18+I18+H18+G18+F18+E18+D18</f>
        <v>5951465</v>
      </c>
      <c r="D18" s="193">
        <v>196489</v>
      </c>
      <c r="E18" s="193">
        <v>0</v>
      </c>
      <c r="F18" s="193">
        <v>0</v>
      </c>
      <c r="G18" s="193">
        <v>0</v>
      </c>
      <c r="H18" s="193">
        <v>164856</v>
      </c>
      <c r="I18" s="193">
        <v>15648</v>
      </c>
      <c r="J18" s="193">
        <v>0</v>
      </c>
      <c r="K18" s="193">
        <v>3124717</v>
      </c>
      <c r="L18" s="193">
        <v>2449755</v>
      </c>
      <c r="M18" s="42" t="s">
        <v>20</v>
      </c>
      <c r="N18" s="382"/>
    </row>
    <row r="19" spans="1:14" s="70" customFormat="1" ht="12.75" customHeight="1" thickBot="1" x14ac:dyDescent="0.3">
      <c r="A19" s="383" t="s">
        <v>108</v>
      </c>
      <c r="B19" s="72" t="s">
        <v>14</v>
      </c>
      <c r="C19" s="203">
        <f t="shared" si="1"/>
        <v>187</v>
      </c>
      <c r="D19" s="253">
        <v>23</v>
      </c>
      <c r="E19" s="253">
        <v>0</v>
      </c>
      <c r="F19" s="253">
        <v>0</v>
      </c>
      <c r="G19" s="253">
        <v>0</v>
      </c>
      <c r="H19" s="253">
        <v>5</v>
      </c>
      <c r="I19" s="253">
        <v>1</v>
      </c>
      <c r="J19" s="253">
        <v>0</v>
      </c>
      <c r="K19" s="253">
        <v>101</v>
      </c>
      <c r="L19" s="253">
        <v>57</v>
      </c>
      <c r="M19" s="137" t="s">
        <v>15</v>
      </c>
      <c r="N19" s="385" t="s">
        <v>109</v>
      </c>
    </row>
    <row r="20" spans="1:14" s="70" customFormat="1" ht="12.75" customHeight="1" thickBot="1" x14ac:dyDescent="0.3">
      <c r="A20" s="383"/>
      <c r="B20" s="72" t="s">
        <v>17</v>
      </c>
      <c r="C20" s="203">
        <f>L20+K20+J20+I20+H20+G20+F20+E20+D20</f>
        <v>15233749</v>
      </c>
      <c r="D20" s="253">
        <v>213198</v>
      </c>
      <c r="E20" s="253">
        <v>0</v>
      </c>
      <c r="F20" s="253">
        <v>0</v>
      </c>
      <c r="G20" s="253">
        <v>0</v>
      </c>
      <c r="H20" s="253">
        <v>127362</v>
      </c>
      <c r="I20" s="253">
        <v>31070</v>
      </c>
      <c r="J20" s="253">
        <v>0</v>
      </c>
      <c r="K20" s="253">
        <v>11222645</v>
      </c>
      <c r="L20" s="253">
        <v>3639474</v>
      </c>
      <c r="M20" s="137" t="s">
        <v>18</v>
      </c>
      <c r="N20" s="385"/>
    </row>
    <row r="21" spans="1:14" s="70" customFormat="1" ht="12.75" customHeight="1" thickBot="1" x14ac:dyDescent="0.3">
      <c r="A21" s="383"/>
      <c r="B21" s="72" t="s">
        <v>19</v>
      </c>
      <c r="C21" s="203">
        <f>L21+K21+J21+I21+H21+G21+F21+E21+D21</f>
        <v>5788389</v>
      </c>
      <c r="D21" s="253">
        <v>86835</v>
      </c>
      <c r="E21" s="253">
        <v>0</v>
      </c>
      <c r="F21" s="253">
        <v>0</v>
      </c>
      <c r="G21" s="253">
        <v>0</v>
      </c>
      <c r="H21" s="253">
        <v>73091</v>
      </c>
      <c r="I21" s="253">
        <v>15648</v>
      </c>
      <c r="J21" s="253">
        <v>0</v>
      </c>
      <c r="K21" s="253">
        <v>3533038</v>
      </c>
      <c r="L21" s="253">
        <v>2079777</v>
      </c>
      <c r="M21" s="137" t="s">
        <v>20</v>
      </c>
      <c r="N21" s="385"/>
    </row>
    <row r="22" spans="1:14" s="70" customFormat="1" ht="12.75" customHeight="1" thickBot="1" x14ac:dyDescent="0.3">
      <c r="A22" s="381" t="s">
        <v>110</v>
      </c>
      <c r="B22" s="145" t="s">
        <v>14</v>
      </c>
      <c r="C22" s="267">
        <f t="shared" si="1"/>
        <v>218</v>
      </c>
      <c r="D22" s="265">
        <v>24</v>
      </c>
      <c r="E22" s="265">
        <v>0</v>
      </c>
      <c r="F22" s="265">
        <v>0</v>
      </c>
      <c r="G22" s="265">
        <v>0</v>
      </c>
      <c r="H22" s="265">
        <v>8</v>
      </c>
      <c r="I22" s="265">
        <v>0</v>
      </c>
      <c r="J22" s="265">
        <v>2</v>
      </c>
      <c r="K22" s="265">
        <v>115</v>
      </c>
      <c r="L22" s="265">
        <v>69</v>
      </c>
      <c r="M22" s="42" t="s">
        <v>15</v>
      </c>
      <c r="N22" s="382" t="s">
        <v>111</v>
      </c>
    </row>
    <row r="23" spans="1:14" s="70" customFormat="1" ht="12.75" customHeight="1" thickBot="1" x14ac:dyDescent="0.3">
      <c r="A23" s="381"/>
      <c r="B23" s="145" t="s">
        <v>17</v>
      </c>
      <c r="C23" s="192">
        <f>L23+K23+J23+I23+H23+G23+F23+E23+D23</f>
        <v>17353953</v>
      </c>
      <c r="D23" s="193">
        <v>277827</v>
      </c>
      <c r="E23" s="193">
        <v>0</v>
      </c>
      <c r="F23" s="193">
        <v>0</v>
      </c>
      <c r="G23" s="193">
        <v>0</v>
      </c>
      <c r="H23" s="193">
        <v>131717</v>
      </c>
      <c r="I23" s="193">
        <v>0</v>
      </c>
      <c r="J23" s="193">
        <v>11517</v>
      </c>
      <c r="K23" s="193">
        <v>11848903</v>
      </c>
      <c r="L23" s="193">
        <v>5083989</v>
      </c>
      <c r="M23" s="42" t="s">
        <v>18</v>
      </c>
      <c r="N23" s="382"/>
    </row>
    <row r="24" spans="1:14" s="70" customFormat="1" ht="12.75" customHeight="1" x14ac:dyDescent="0.25">
      <c r="A24" s="399"/>
      <c r="B24" s="145" t="s">
        <v>19</v>
      </c>
      <c r="C24" s="192">
        <f>L24+K24+J24+I24+H24+G24+F24+E24+D24</f>
        <v>6967494</v>
      </c>
      <c r="D24" s="193">
        <v>151937</v>
      </c>
      <c r="E24" s="193">
        <v>0</v>
      </c>
      <c r="F24" s="193">
        <v>0</v>
      </c>
      <c r="G24" s="193">
        <v>0</v>
      </c>
      <c r="H24" s="193">
        <v>71121</v>
      </c>
      <c r="I24" s="193">
        <v>0</v>
      </c>
      <c r="J24" s="193">
        <v>4969</v>
      </c>
      <c r="K24" s="193">
        <v>3712489</v>
      </c>
      <c r="L24" s="193">
        <v>3026978</v>
      </c>
      <c r="M24" s="42" t="s">
        <v>20</v>
      </c>
      <c r="N24" s="400"/>
    </row>
    <row r="25" spans="1:14" s="66" customFormat="1" ht="13.5" customHeight="1" thickBot="1" x14ac:dyDescent="0.3">
      <c r="A25" s="393" t="s">
        <v>9</v>
      </c>
      <c r="B25" s="169" t="s">
        <v>14</v>
      </c>
      <c r="C25" s="152">
        <f>C10+C13+C16+C19+C22</f>
        <v>962</v>
      </c>
      <c r="D25" s="170">
        <f t="shared" ref="D25:K27" si="2">D10+D13+D16+D19+D22</f>
        <v>97</v>
      </c>
      <c r="E25" s="170">
        <f t="shared" si="2"/>
        <v>0</v>
      </c>
      <c r="F25" s="170">
        <f t="shared" si="2"/>
        <v>0</v>
      </c>
      <c r="G25" s="170">
        <f t="shared" si="2"/>
        <v>0</v>
      </c>
      <c r="H25" s="170">
        <f t="shared" si="2"/>
        <v>33</v>
      </c>
      <c r="I25" s="170">
        <f t="shared" si="2"/>
        <v>2</v>
      </c>
      <c r="J25" s="170">
        <f t="shared" si="2"/>
        <v>3</v>
      </c>
      <c r="K25" s="170">
        <f t="shared" si="2"/>
        <v>506</v>
      </c>
      <c r="L25" s="170">
        <f>L10+L13+L16+L19+L22</f>
        <v>321</v>
      </c>
      <c r="M25" s="121" t="s">
        <v>15</v>
      </c>
      <c r="N25" s="396" t="s">
        <v>2</v>
      </c>
    </row>
    <row r="26" spans="1:14" s="66" customFormat="1" ht="13.5" customHeight="1" thickBot="1" x14ac:dyDescent="0.3">
      <c r="A26" s="394"/>
      <c r="B26" s="171" t="s">
        <v>17</v>
      </c>
      <c r="C26" s="152">
        <f>C11+C14+C17+C20+C23</f>
        <v>79304264</v>
      </c>
      <c r="D26" s="170">
        <f t="shared" si="2"/>
        <v>1619254</v>
      </c>
      <c r="E26" s="170">
        <f t="shared" si="2"/>
        <v>0</v>
      </c>
      <c r="F26" s="170">
        <f t="shared" si="2"/>
        <v>0</v>
      </c>
      <c r="G26" s="170">
        <f t="shared" si="2"/>
        <v>0</v>
      </c>
      <c r="H26" s="170">
        <f t="shared" si="2"/>
        <v>779769</v>
      </c>
      <c r="I26" s="170">
        <f t="shared" si="2"/>
        <v>62140</v>
      </c>
      <c r="J26" s="170">
        <f t="shared" si="2"/>
        <v>41071</v>
      </c>
      <c r="K26" s="170">
        <f t="shared" si="2"/>
        <v>54923006</v>
      </c>
      <c r="L26" s="170">
        <f t="shared" ref="L26:L27" si="3">L11+L14+L17+L20+L23</f>
        <v>21879024</v>
      </c>
      <c r="M26" s="122" t="s">
        <v>18</v>
      </c>
      <c r="N26" s="397"/>
    </row>
    <row r="27" spans="1:14" s="66" customFormat="1" ht="13.5" customHeight="1" x14ac:dyDescent="0.25">
      <c r="A27" s="395"/>
      <c r="B27" s="172" t="s">
        <v>19</v>
      </c>
      <c r="C27" s="168">
        <f t="shared" ref="C27" si="4">C12+C15+C18+C21+C24</f>
        <v>31209991</v>
      </c>
      <c r="D27" s="173">
        <f t="shared" si="2"/>
        <v>619528</v>
      </c>
      <c r="E27" s="173">
        <f t="shared" si="2"/>
        <v>0</v>
      </c>
      <c r="F27" s="173">
        <f t="shared" si="2"/>
        <v>0</v>
      </c>
      <c r="G27" s="173">
        <f t="shared" si="2"/>
        <v>0</v>
      </c>
      <c r="H27" s="173">
        <f t="shared" si="2"/>
        <v>439492</v>
      </c>
      <c r="I27" s="173">
        <f t="shared" si="2"/>
        <v>31296</v>
      </c>
      <c r="J27" s="173">
        <f t="shared" si="2"/>
        <v>18751</v>
      </c>
      <c r="K27" s="173">
        <f t="shared" si="2"/>
        <v>17221710</v>
      </c>
      <c r="L27" s="173">
        <f t="shared" si="3"/>
        <v>12879214</v>
      </c>
      <c r="M27" s="123" t="s">
        <v>20</v>
      </c>
      <c r="N27" s="398"/>
    </row>
    <row r="28" spans="1:14" x14ac:dyDescent="0.25">
      <c r="A28" s="357" t="s">
        <v>407</v>
      </c>
      <c r="B28" s="357"/>
      <c r="C28" s="357"/>
      <c r="K28" s="364" t="s">
        <v>417</v>
      </c>
      <c r="L28" s="364"/>
      <c r="M28" s="364"/>
      <c r="N28" s="364"/>
    </row>
  </sheetData>
  <mergeCells count="24">
    <mergeCell ref="A10:A12"/>
    <mergeCell ref="N10:N12"/>
    <mergeCell ref="A13:A15"/>
    <mergeCell ref="N13:N15"/>
    <mergeCell ref="A7:A9"/>
    <mergeCell ref="B7:B9"/>
    <mergeCell ref="C7:L7"/>
    <mergeCell ref="M7:M9"/>
    <mergeCell ref="N7:N9"/>
    <mergeCell ref="A1:N1"/>
    <mergeCell ref="A2:N2"/>
    <mergeCell ref="A3:N3"/>
    <mergeCell ref="A4:N4"/>
    <mergeCell ref="A5:N5"/>
    <mergeCell ref="K28:N28"/>
    <mergeCell ref="A16:A18"/>
    <mergeCell ref="N16:N18"/>
    <mergeCell ref="A25:A27"/>
    <mergeCell ref="N25:N27"/>
    <mergeCell ref="A19:A21"/>
    <mergeCell ref="N19:N21"/>
    <mergeCell ref="A22:A24"/>
    <mergeCell ref="N22:N24"/>
    <mergeCell ref="A28:C28"/>
  </mergeCells>
  <printOptions horizontalCentered="1" verticalCentered="1"/>
  <pageMargins left="0" right="0" top="0" bottom="0" header="0.31496062992125984" footer="0.31496062992125984"/>
  <pageSetup paperSize="9" scale="80" orientation="landscape" r:id="rId1"/>
  <ignoredErrors>
    <ignoredError sqref="D28:J28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9"/>
  <sheetViews>
    <sheetView view="pageBreakPreview" topLeftCell="A4" zoomScaleNormal="100" zoomScaleSheetLayoutView="100" workbookViewId="0">
      <selection activeCell="N10" sqref="A10:N24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2.6640625" customWidth="1"/>
    <col min="14" max="14" width="20.6640625" customWidth="1"/>
  </cols>
  <sheetData>
    <row r="1" spans="1:14" s="29" customFormat="1" ht="14.25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66" customFormat="1" ht="17.399999999999999" x14ac:dyDescent="0.25">
      <c r="A2" s="309" t="s">
        <v>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66" customFormat="1" ht="15.6" x14ac:dyDescent="0.25">
      <c r="A3" s="310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66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66" customFormat="1" ht="15.6" x14ac:dyDescent="0.25">
      <c r="A5" s="308" t="s">
        <v>359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66" customFormat="1" ht="15.6" x14ac:dyDescent="0.25">
      <c r="A6" s="2" t="s">
        <v>233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2"/>
      <c r="M6" s="67"/>
      <c r="N6" s="31" t="s">
        <v>234</v>
      </c>
    </row>
    <row r="7" spans="1:14" s="66" customFormat="1" ht="15.6" x14ac:dyDescent="0.25">
      <c r="A7" s="318" t="s">
        <v>100</v>
      </c>
      <c r="B7" s="318" t="s">
        <v>140</v>
      </c>
      <c r="C7" s="387" t="s">
        <v>142</v>
      </c>
      <c r="D7" s="387"/>
      <c r="E7" s="387"/>
      <c r="F7" s="387"/>
      <c r="G7" s="387"/>
      <c r="H7" s="387"/>
      <c r="I7" s="387"/>
      <c r="J7" s="387"/>
      <c r="K7" s="387"/>
      <c r="L7" s="387"/>
      <c r="M7" s="315" t="s">
        <v>141</v>
      </c>
      <c r="N7" s="315" t="s">
        <v>101</v>
      </c>
    </row>
    <row r="8" spans="1:14" s="68" customFormat="1" ht="13.8" x14ac:dyDescent="0.25">
      <c r="A8" s="319"/>
      <c r="B8" s="319"/>
      <c r="C8" s="88" t="s">
        <v>216</v>
      </c>
      <c r="D8" s="88" t="s">
        <v>3</v>
      </c>
      <c r="E8" s="88" t="s">
        <v>98</v>
      </c>
      <c r="F8" s="88" t="s">
        <v>97</v>
      </c>
      <c r="G8" s="88" t="s">
        <v>4</v>
      </c>
      <c r="H8" s="88" t="s">
        <v>96</v>
      </c>
      <c r="I8" s="88" t="s">
        <v>5</v>
      </c>
      <c r="J8" s="88" t="s">
        <v>95</v>
      </c>
      <c r="K8" s="88" t="s">
        <v>6</v>
      </c>
      <c r="L8" s="88" t="s">
        <v>7</v>
      </c>
      <c r="M8" s="316"/>
      <c r="N8" s="316"/>
    </row>
    <row r="9" spans="1:14" s="68" customFormat="1" ht="21.6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2.75" customHeight="1" thickBot="1" x14ac:dyDescent="0.3">
      <c r="A10" s="389" t="s">
        <v>102</v>
      </c>
      <c r="B10" s="145" t="s">
        <v>14</v>
      </c>
      <c r="C10" s="182">
        <f>L10+K10+J10+I10+H10+G10+F10+E10+D10</f>
        <v>0</v>
      </c>
      <c r="D10" s="268">
        <v>0</v>
      </c>
      <c r="E10" s="268">
        <v>0</v>
      </c>
      <c r="F10" s="268">
        <v>0</v>
      </c>
      <c r="G10" s="268">
        <v>0</v>
      </c>
      <c r="H10" s="268">
        <v>0</v>
      </c>
      <c r="I10" s="268">
        <v>0</v>
      </c>
      <c r="J10" s="268">
        <v>0</v>
      </c>
      <c r="K10" s="268">
        <v>0</v>
      </c>
      <c r="L10" s="268">
        <v>0</v>
      </c>
      <c r="M10" s="42" t="s">
        <v>15</v>
      </c>
      <c r="N10" s="390" t="s">
        <v>103</v>
      </c>
    </row>
    <row r="11" spans="1:14" s="70" customFormat="1" ht="12.75" customHeight="1" thickBot="1" x14ac:dyDescent="0.3">
      <c r="A11" s="381"/>
      <c r="B11" s="145" t="s">
        <v>17</v>
      </c>
      <c r="C11" s="179">
        <f t="shared" ref="C11:C45" si="0">L11+K11+J11+I11+H11+G11+F11+E11+D11</f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42" t="s">
        <v>18</v>
      </c>
      <c r="N11" s="390"/>
    </row>
    <row r="12" spans="1:14" s="70" customFormat="1" ht="12.75" customHeight="1" thickBot="1" x14ac:dyDescent="0.3">
      <c r="A12" s="381"/>
      <c r="B12" s="145" t="s">
        <v>19</v>
      </c>
      <c r="C12" s="266">
        <f t="shared" si="0"/>
        <v>0</v>
      </c>
      <c r="D12" s="264">
        <v>0</v>
      </c>
      <c r="E12" s="264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42" t="s">
        <v>20</v>
      </c>
      <c r="N12" s="390"/>
    </row>
    <row r="13" spans="1:14" s="70" customFormat="1" ht="12.75" customHeight="1" thickBot="1" x14ac:dyDescent="0.3">
      <c r="A13" s="383" t="s">
        <v>104</v>
      </c>
      <c r="B13" s="72" t="s">
        <v>14</v>
      </c>
      <c r="C13" s="203">
        <f t="shared" si="0"/>
        <v>0</v>
      </c>
      <c r="D13" s="253">
        <v>0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137" t="s">
        <v>15</v>
      </c>
      <c r="N13" s="391" t="s">
        <v>105</v>
      </c>
    </row>
    <row r="14" spans="1:14" s="70" customFormat="1" ht="12.75" customHeight="1" thickBot="1" x14ac:dyDescent="0.3">
      <c r="A14" s="383"/>
      <c r="B14" s="72" t="s">
        <v>17</v>
      </c>
      <c r="C14" s="203">
        <f t="shared" si="0"/>
        <v>0</v>
      </c>
      <c r="D14" s="253">
        <v>0</v>
      </c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137" t="s">
        <v>18</v>
      </c>
      <c r="N14" s="385"/>
    </row>
    <row r="15" spans="1:14" s="70" customFormat="1" ht="12.75" customHeight="1" thickBot="1" x14ac:dyDescent="0.3">
      <c r="A15" s="383"/>
      <c r="B15" s="72" t="s">
        <v>19</v>
      </c>
      <c r="C15" s="203">
        <f t="shared" si="0"/>
        <v>0</v>
      </c>
      <c r="D15" s="253">
        <v>0</v>
      </c>
      <c r="E15" s="253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137" t="s">
        <v>20</v>
      </c>
      <c r="N15" s="392"/>
    </row>
    <row r="16" spans="1:14" s="70" customFormat="1" ht="12.75" customHeight="1" thickBot="1" x14ac:dyDescent="0.3">
      <c r="A16" s="381" t="s">
        <v>106</v>
      </c>
      <c r="B16" s="145" t="s">
        <v>14</v>
      </c>
      <c r="C16" s="267">
        <f t="shared" si="0"/>
        <v>29</v>
      </c>
      <c r="D16" s="265">
        <v>6</v>
      </c>
      <c r="E16" s="265">
        <v>0</v>
      </c>
      <c r="F16" s="265">
        <v>21</v>
      </c>
      <c r="G16" s="265">
        <v>0</v>
      </c>
      <c r="H16" s="265">
        <v>1</v>
      </c>
      <c r="I16" s="265">
        <v>0</v>
      </c>
      <c r="J16" s="265">
        <v>1</v>
      </c>
      <c r="K16" s="265">
        <v>0</v>
      </c>
      <c r="L16" s="265">
        <v>0</v>
      </c>
      <c r="M16" s="42" t="s">
        <v>15</v>
      </c>
      <c r="N16" s="388" t="s">
        <v>107</v>
      </c>
    </row>
    <row r="17" spans="1:14" s="70" customFormat="1" ht="12.75" customHeight="1" thickBot="1" x14ac:dyDescent="0.3">
      <c r="A17" s="381"/>
      <c r="B17" s="145" t="s">
        <v>17</v>
      </c>
      <c r="C17" s="192">
        <f t="shared" si="0"/>
        <v>1742942</v>
      </c>
      <c r="D17" s="193">
        <v>283937</v>
      </c>
      <c r="E17" s="193">
        <v>0</v>
      </c>
      <c r="F17" s="193">
        <v>1439313</v>
      </c>
      <c r="G17" s="193">
        <v>0</v>
      </c>
      <c r="H17" s="193">
        <v>18493</v>
      </c>
      <c r="I17" s="193">
        <v>0</v>
      </c>
      <c r="J17" s="193">
        <v>1199</v>
      </c>
      <c r="K17" s="193">
        <v>0</v>
      </c>
      <c r="L17" s="193">
        <v>0</v>
      </c>
      <c r="M17" s="42" t="s">
        <v>18</v>
      </c>
      <c r="N17" s="382"/>
    </row>
    <row r="18" spans="1:14" s="70" customFormat="1" ht="12.75" customHeight="1" thickBot="1" x14ac:dyDescent="0.3">
      <c r="A18" s="381"/>
      <c r="B18" s="145" t="s">
        <v>19</v>
      </c>
      <c r="C18" s="192">
        <f t="shared" si="0"/>
        <v>572442</v>
      </c>
      <c r="D18" s="193">
        <v>90891</v>
      </c>
      <c r="E18" s="193">
        <v>0</v>
      </c>
      <c r="F18" s="193">
        <v>470505</v>
      </c>
      <c r="G18" s="193">
        <v>0</v>
      </c>
      <c r="H18" s="193">
        <v>10335</v>
      </c>
      <c r="I18" s="193">
        <v>0</v>
      </c>
      <c r="J18" s="193">
        <v>711</v>
      </c>
      <c r="K18" s="193">
        <v>0</v>
      </c>
      <c r="L18" s="193">
        <v>0</v>
      </c>
      <c r="M18" s="42" t="s">
        <v>20</v>
      </c>
      <c r="N18" s="382"/>
    </row>
    <row r="19" spans="1:14" s="70" customFormat="1" ht="12.75" customHeight="1" thickBot="1" x14ac:dyDescent="0.3">
      <c r="A19" s="383" t="s">
        <v>108</v>
      </c>
      <c r="B19" s="72" t="s">
        <v>14</v>
      </c>
      <c r="C19" s="203">
        <f t="shared" si="0"/>
        <v>38</v>
      </c>
      <c r="D19" s="253">
        <v>1</v>
      </c>
      <c r="E19" s="253">
        <v>0</v>
      </c>
      <c r="F19" s="253">
        <v>34</v>
      </c>
      <c r="G19" s="253">
        <v>2</v>
      </c>
      <c r="H19" s="253">
        <v>0</v>
      </c>
      <c r="I19" s="253">
        <v>0</v>
      </c>
      <c r="J19" s="253">
        <v>1</v>
      </c>
      <c r="K19" s="253">
        <v>0</v>
      </c>
      <c r="L19" s="253">
        <v>0</v>
      </c>
      <c r="M19" s="137" t="s">
        <v>15</v>
      </c>
      <c r="N19" s="385" t="s">
        <v>109</v>
      </c>
    </row>
    <row r="20" spans="1:14" s="70" customFormat="1" ht="12.75" customHeight="1" thickBot="1" x14ac:dyDescent="0.3">
      <c r="A20" s="383"/>
      <c r="B20" s="72" t="s">
        <v>17</v>
      </c>
      <c r="C20" s="203">
        <f t="shared" si="0"/>
        <v>1967580</v>
      </c>
      <c r="D20" s="253">
        <v>42401</v>
      </c>
      <c r="E20" s="253">
        <v>0</v>
      </c>
      <c r="F20" s="253">
        <v>1843735</v>
      </c>
      <c r="G20" s="253">
        <v>57329</v>
      </c>
      <c r="H20" s="253">
        <v>0</v>
      </c>
      <c r="I20" s="253">
        <v>0</v>
      </c>
      <c r="J20" s="253">
        <v>24115</v>
      </c>
      <c r="K20" s="253">
        <v>0</v>
      </c>
      <c r="L20" s="253">
        <v>0</v>
      </c>
      <c r="M20" s="137" t="s">
        <v>18</v>
      </c>
      <c r="N20" s="385"/>
    </row>
    <row r="21" spans="1:14" s="70" customFormat="1" ht="12.75" customHeight="1" thickBot="1" x14ac:dyDescent="0.3">
      <c r="A21" s="383"/>
      <c r="B21" s="72" t="s">
        <v>19</v>
      </c>
      <c r="C21" s="203">
        <f t="shared" si="0"/>
        <v>673591</v>
      </c>
      <c r="D21" s="253">
        <v>12721</v>
      </c>
      <c r="E21" s="253">
        <v>0</v>
      </c>
      <c r="F21" s="253">
        <v>632743</v>
      </c>
      <c r="G21" s="253">
        <v>17303</v>
      </c>
      <c r="H21" s="253">
        <v>0</v>
      </c>
      <c r="I21" s="253">
        <v>0</v>
      </c>
      <c r="J21" s="253">
        <v>10824</v>
      </c>
      <c r="K21" s="253">
        <v>0</v>
      </c>
      <c r="L21" s="253">
        <v>0</v>
      </c>
      <c r="M21" s="137" t="s">
        <v>20</v>
      </c>
      <c r="N21" s="385"/>
    </row>
    <row r="22" spans="1:14" s="70" customFormat="1" ht="12.75" customHeight="1" thickBot="1" x14ac:dyDescent="0.3">
      <c r="A22" s="381" t="s">
        <v>110</v>
      </c>
      <c r="B22" s="145" t="s">
        <v>14</v>
      </c>
      <c r="C22" s="267">
        <f t="shared" si="0"/>
        <v>146</v>
      </c>
      <c r="D22" s="265">
        <v>119</v>
      </c>
      <c r="E22" s="265">
        <v>0</v>
      </c>
      <c r="F22" s="265">
        <v>25</v>
      </c>
      <c r="G22" s="265">
        <v>1</v>
      </c>
      <c r="H22" s="265">
        <v>0</v>
      </c>
      <c r="I22" s="265">
        <v>0</v>
      </c>
      <c r="J22" s="265">
        <v>0</v>
      </c>
      <c r="K22" s="265">
        <v>0</v>
      </c>
      <c r="L22" s="265">
        <v>1</v>
      </c>
      <c r="M22" s="42" t="s">
        <v>15</v>
      </c>
      <c r="N22" s="382" t="s">
        <v>111</v>
      </c>
    </row>
    <row r="23" spans="1:14" s="70" customFormat="1" ht="12.75" customHeight="1" thickBot="1" x14ac:dyDescent="0.3">
      <c r="A23" s="381"/>
      <c r="B23" s="145" t="s">
        <v>17</v>
      </c>
      <c r="C23" s="192">
        <f t="shared" si="0"/>
        <v>1644326</v>
      </c>
      <c r="D23" s="193">
        <v>212755</v>
      </c>
      <c r="E23" s="193">
        <v>0</v>
      </c>
      <c r="F23" s="193">
        <v>1408172</v>
      </c>
      <c r="G23" s="193">
        <v>18341</v>
      </c>
      <c r="H23" s="193">
        <v>0</v>
      </c>
      <c r="I23" s="193">
        <v>0</v>
      </c>
      <c r="J23" s="193">
        <v>0</v>
      </c>
      <c r="K23" s="193">
        <v>0</v>
      </c>
      <c r="L23" s="193">
        <v>5058</v>
      </c>
      <c r="M23" s="42" t="s">
        <v>18</v>
      </c>
      <c r="N23" s="382"/>
    </row>
    <row r="24" spans="1:14" s="70" customFormat="1" ht="12.75" customHeight="1" thickBot="1" x14ac:dyDescent="0.3">
      <c r="A24" s="381"/>
      <c r="B24" s="145" t="s">
        <v>19</v>
      </c>
      <c r="C24" s="192">
        <f t="shared" si="0"/>
        <v>539034</v>
      </c>
      <c r="D24" s="193">
        <v>65426</v>
      </c>
      <c r="E24" s="193">
        <v>0</v>
      </c>
      <c r="F24" s="193">
        <v>465744</v>
      </c>
      <c r="G24" s="193">
        <v>5607</v>
      </c>
      <c r="H24" s="193">
        <v>0</v>
      </c>
      <c r="I24" s="193">
        <v>0</v>
      </c>
      <c r="J24" s="193">
        <v>0</v>
      </c>
      <c r="K24" s="193">
        <v>0</v>
      </c>
      <c r="L24" s="193">
        <v>2257</v>
      </c>
      <c r="M24" s="42" t="s">
        <v>20</v>
      </c>
      <c r="N24" s="382"/>
    </row>
    <row r="25" spans="1:14" s="70" customFormat="1" ht="12.75" customHeight="1" thickBot="1" x14ac:dyDescent="0.3">
      <c r="A25" s="383" t="s">
        <v>112</v>
      </c>
      <c r="B25" s="72" t="s">
        <v>14</v>
      </c>
      <c r="C25" s="203">
        <f t="shared" si="0"/>
        <v>117</v>
      </c>
      <c r="D25" s="253">
        <v>86</v>
      </c>
      <c r="E25" s="253">
        <v>0</v>
      </c>
      <c r="F25" s="253">
        <v>25</v>
      </c>
      <c r="G25" s="253">
        <v>2</v>
      </c>
      <c r="H25" s="253">
        <v>1</v>
      </c>
      <c r="I25" s="253">
        <v>0</v>
      </c>
      <c r="J25" s="253">
        <v>3</v>
      </c>
      <c r="K25" s="253">
        <v>0</v>
      </c>
      <c r="L25" s="253">
        <v>0</v>
      </c>
      <c r="M25" s="137" t="s">
        <v>15</v>
      </c>
      <c r="N25" s="385" t="s">
        <v>113</v>
      </c>
    </row>
    <row r="26" spans="1:14" s="70" customFormat="1" ht="12.75" customHeight="1" thickBot="1" x14ac:dyDescent="0.3">
      <c r="A26" s="383"/>
      <c r="B26" s="72" t="s">
        <v>17</v>
      </c>
      <c r="C26" s="203">
        <f t="shared" si="0"/>
        <v>1730064</v>
      </c>
      <c r="D26" s="253">
        <v>166283</v>
      </c>
      <c r="E26" s="253">
        <v>0</v>
      </c>
      <c r="F26" s="253">
        <v>1438042</v>
      </c>
      <c r="G26" s="253">
        <v>57329</v>
      </c>
      <c r="H26" s="253">
        <v>17433</v>
      </c>
      <c r="I26" s="253">
        <v>0</v>
      </c>
      <c r="J26" s="253">
        <v>50977</v>
      </c>
      <c r="K26" s="253">
        <v>0</v>
      </c>
      <c r="L26" s="253">
        <v>0</v>
      </c>
      <c r="M26" s="137" t="s">
        <v>18</v>
      </c>
      <c r="N26" s="385"/>
    </row>
    <row r="27" spans="1:14" s="70" customFormat="1" ht="12.75" customHeight="1" thickBot="1" x14ac:dyDescent="0.3">
      <c r="A27" s="383"/>
      <c r="B27" s="72" t="s">
        <v>19</v>
      </c>
      <c r="C27" s="203">
        <f t="shared" si="0"/>
        <v>580665</v>
      </c>
      <c r="D27" s="253">
        <v>54102</v>
      </c>
      <c r="E27" s="253">
        <v>0</v>
      </c>
      <c r="F27" s="253">
        <v>472675</v>
      </c>
      <c r="G27" s="253">
        <v>17303</v>
      </c>
      <c r="H27" s="253">
        <v>9829</v>
      </c>
      <c r="I27" s="253">
        <v>0</v>
      </c>
      <c r="J27" s="253">
        <v>26756</v>
      </c>
      <c r="K27" s="253">
        <v>0</v>
      </c>
      <c r="L27" s="253">
        <v>0</v>
      </c>
      <c r="M27" s="137" t="s">
        <v>20</v>
      </c>
      <c r="N27" s="385"/>
    </row>
    <row r="28" spans="1:14" s="70" customFormat="1" ht="12.75" customHeight="1" thickBot="1" x14ac:dyDescent="0.3">
      <c r="A28" s="381" t="s">
        <v>114</v>
      </c>
      <c r="B28" s="145" t="s">
        <v>14</v>
      </c>
      <c r="C28" s="267">
        <f t="shared" si="0"/>
        <v>105</v>
      </c>
      <c r="D28" s="265">
        <v>76</v>
      </c>
      <c r="E28" s="265">
        <v>0</v>
      </c>
      <c r="F28" s="265">
        <v>26</v>
      </c>
      <c r="G28" s="265">
        <v>1</v>
      </c>
      <c r="H28" s="265">
        <v>1</v>
      </c>
      <c r="I28" s="265">
        <v>0</v>
      </c>
      <c r="J28" s="265">
        <v>1</v>
      </c>
      <c r="K28" s="265">
        <v>0</v>
      </c>
      <c r="L28" s="265">
        <v>0</v>
      </c>
      <c r="M28" s="42" t="s">
        <v>15</v>
      </c>
      <c r="N28" s="382" t="s">
        <v>115</v>
      </c>
    </row>
    <row r="29" spans="1:14" s="70" customFormat="1" ht="12.75" customHeight="1" thickBot="1" x14ac:dyDescent="0.3">
      <c r="A29" s="381"/>
      <c r="B29" s="145" t="s">
        <v>17</v>
      </c>
      <c r="C29" s="192">
        <f t="shared" si="0"/>
        <v>1575620</v>
      </c>
      <c r="D29" s="193">
        <v>147315</v>
      </c>
      <c r="E29" s="193">
        <v>0</v>
      </c>
      <c r="F29" s="193">
        <v>1356458</v>
      </c>
      <c r="G29" s="193">
        <v>38988</v>
      </c>
      <c r="H29" s="193">
        <v>17660</v>
      </c>
      <c r="I29" s="193">
        <v>0</v>
      </c>
      <c r="J29" s="193">
        <v>15199</v>
      </c>
      <c r="K29" s="193">
        <v>0</v>
      </c>
      <c r="L29" s="193">
        <v>0</v>
      </c>
      <c r="M29" s="42" t="s">
        <v>18</v>
      </c>
      <c r="N29" s="382"/>
    </row>
    <row r="30" spans="1:14" s="70" customFormat="1" ht="12.75" customHeight="1" thickBot="1" x14ac:dyDescent="0.3">
      <c r="A30" s="381"/>
      <c r="B30" s="145" t="s">
        <v>19</v>
      </c>
      <c r="C30" s="192">
        <f t="shared" si="0"/>
        <v>520627</v>
      </c>
      <c r="D30" s="193">
        <v>44168</v>
      </c>
      <c r="E30" s="193">
        <v>0</v>
      </c>
      <c r="F30" s="193">
        <v>450071</v>
      </c>
      <c r="G30" s="193">
        <v>11696</v>
      </c>
      <c r="H30" s="193">
        <v>10133</v>
      </c>
      <c r="I30" s="193">
        <v>0</v>
      </c>
      <c r="J30" s="193">
        <v>4559</v>
      </c>
      <c r="K30" s="193">
        <v>0</v>
      </c>
      <c r="L30" s="193">
        <v>0</v>
      </c>
      <c r="M30" s="42" t="s">
        <v>20</v>
      </c>
      <c r="N30" s="382"/>
    </row>
    <row r="31" spans="1:14" s="70" customFormat="1" ht="12.75" customHeight="1" thickBot="1" x14ac:dyDescent="0.3">
      <c r="A31" s="383" t="s">
        <v>116</v>
      </c>
      <c r="B31" s="72" t="s">
        <v>14</v>
      </c>
      <c r="C31" s="203">
        <f t="shared" si="0"/>
        <v>105</v>
      </c>
      <c r="D31" s="253">
        <v>71</v>
      </c>
      <c r="E31" s="253">
        <v>0</v>
      </c>
      <c r="F31" s="253">
        <v>27</v>
      </c>
      <c r="G31" s="253">
        <v>2</v>
      </c>
      <c r="H31" s="253">
        <v>1</v>
      </c>
      <c r="I31" s="253">
        <v>1</v>
      </c>
      <c r="J31" s="253">
        <v>3</v>
      </c>
      <c r="K31" s="253">
        <v>0</v>
      </c>
      <c r="L31" s="253">
        <v>0</v>
      </c>
      <c r="M31" s="137" t="s">
        <v>15</v>
      </c>
      <c r="N31" s="385" t="s">
        <v>117</v>
      </c>
    </row>
    <row r="32" spans="1:14" s="70" customFormat="1" ht="12.75" customHeight="1" thickBot="1" x14ac:dyDescent="0.3">
      <c r="A32" s="383"/>
      <c r="B32" s="72" t="s">
        <v>17</v>
      </c>
      <c r="C32" s="203">
        <f t="shared" si="0"/>
        <v>2421905</v>
      </c>
      <c r="D32" s="253">
        <v>773053</v>
      </c>
      <c r="E32" s="253">
        <v>0</v>
      </c>
      <c r="F32" s="253">
        <v>1530308</v>
      </c>
      <c r="G32" s="253">
        <v>57329</v>
      </c>
      <c r="H32" s="253">
        <v>25676</v>
      </c>
      <c r="I32" s="253">
        <v>5487</v>
      </c>
      <c r="J32" s="253">
        <v>30052</v>
      </c>
      <c r="K32" s="253">
        <v>0</v>
      </c>
      <c r="L32" s="253">
        <v>0</v>
      </c>
      <c r="M32" s="137" t="s">
        <v>18</v>
      </c>
      <c r="N32" s="385"/>
    </row>
    <row r="33" spans="1:14" s="70" customFormat="1" ht="12.75" customHeight="1" thickBot="1" x14ac:dyDescent="0.3">
      <c r="A33" s="383"/>
      <c r="B33" s="72" t="s">
        <v>19</v>
      </c>
      <c r="C33" s="203">
        <f t="shared" si="0"/>
        <v>590087</v>
      </c>
      <c r="D33" s="253">
        <v>25158</v>
      </c>
      <c r="E33" s="253">
        <v>0</v>
      </c>
      <c r="F33" s="253">
        <v>515524</v>
      </c>
      <c r="G33" s="253">
        <v>17303</v>
      </c>
      <c r="H33" s="253">
        <v>13991</v>
      </c>
      <c r="I33" s="253">
        <v>2904</v>
      </c>
      <c r="J33" s="253">
        <v>15207</v>
      </c>
      <c r="K33" s="253">
        <v>0</v>
      </c>
      <c r="L33" s="253">
        <v>0</v>
      </c>
      <c r="M33" s="137" t="s">
        <v>20</v>
      </c>
      <c r="N33" s="385"/>
    </row>
    <row r="34" spans="1:14" s="70" customFormat="1" ht="12.75" customHeight="1" thickBot="1" x14ac:dyDescent="0.3">
      <c r="A34" s="381" t="s">
        <v>124</v>
      </c>
      <c r="B34" s="145" t="s">
        <v>14</v>
      </c>
      <c r="C34" s="267">
        <f t="shared" si="0"/>
        <v>104</v>
      </c>
      <c r="D34" s="265">
        <v>77</v>
      </c>
      <c r="E34" s="265">
        <v>0</v>
      </c>
      <c r="F34" s="265">
        <v>21</v>
      </c>
      <c r="G34" s="265">
        <v>1</v>
      </c>
      <c r="H34" s="265">
        <v>1</v>
      </c>
      <c r="I34" s="265">
        <v>0</v>
      </c>
      <c r="J34" s="265">
        <v>4</v>
      </c>
      <c r="K34" s="265">
        <v>0</v>
      </c>
      <c r="L34" s="265">
        <v>0</v>
      </c>
      <c r="M34" s="42" t="s">
        <v>15</v>
      </c>
      <c r="N34" s="382" t="s">
        <v>125</v>
      </c>
    </row>
    <row r="35" spans="1:14" s="70" customFormat="1" ht="12.75" customHeight="1" thickBot="1" x14ac:dyDescent="0.3">
      <c r="A35" s="381"/>
      <c r="B35" s="145" t="s">
        <v>17</v>
      </c>
      <c r="C35" s="192">
        <f t="shared" si="0"/>
        <v>1408736</v>
      </c>
      <c r="D35" s="193">
        <v>101145</v>
      </c>
      <c r="E35" s="193">
        <v>0</v>
      </c>
      <c r="F35" s="193">
        <v>1230606</v>
      </c>
      <c r="G35" s="193">
        <v>18341</v>
      </c>
      <c r="H35" s="193">
        <v>23432</v>
      </c>
      <c r="I35" s="193">
        <v>0</v>
      </c>
      <c r="J35" s="193">
        <v>35212</v>
      </c>
      <c r="K35" s="193">
        <v>0</v>
      </c>
      <c r="L35" s="193">
        <v>0</v>
      </c>
      <c r="M35" s="42" t="s">
        <v>18</v>
      </c>
      <c r="N35" s="382"/>
    </row>
    <row r="36" spans="1:14" s="70" customFormat="1" ht="12.75" customHeight="1" thickBot="1" x14ac:dyDescent="0.3">
      <c r="A36" s="381"/>
      <c r="B36" s="145" t="s">
        <v>19</v>
      </c>
      <c r="C36" s="192">
        <f t="shared" si="0"/>
        <v>477448</v>
      </c>
      <c r="D36" s="193">
        <v>31663</v>
      </c>
      <c r="E36" s="193">
        <v>0</v>
      </c>
      <c r="F36" s="193">
        <v>413748</v>
      </c>
      <c r="G36" s="193">
        <v>5607</v>
      </c>
      <c r="H36" s="193">
        <v>10758</v>
      </c>
      <c r="I36" s="193">
        <v>0</v>
      </c>
      <c r="J36" s="193">
        <v>15672</v>
      </c>
      <c r="K36" s="193">
        <v>0</v>
      </c>
      <c r="L36" s="193">
        <v>0</v>
      </c>
      <c r="M36" s="42" t="s">
        <v>20</v>
      </c>
      <c r="N36" s="382"/>
    </row>
    <row r="37" spans="1:14" s="70" customFormat="1" ht="12.75" customHeight="1" thickBot="1" x14ac:dyDescent="0.3">
      <c r="A37" s="383" t="s">
        <v>118</v>
      </c>
      <c r="B37" s="72" t="s">
        <v>14</v>
      </c>
      <c r="C37" s="203">
        <f t="shared" si="0"/>
        <v>113</v>
      </c>
      <c r="D37" s="253">
        <v>86</v>
      </c>
      <c r="E37" s="253">
        <v>0</v>
      </c>
      <c r="F37" s="253">
        <v>19</v>
      </c>
      <c r="G37" s="253">
        <v>2</v>
      </c>
      <c r="H37" s="253">
        <v>0</v>
      </c>
      <c r="I37" s="253">
        <v>0</v>
      </c>
      <c r="J37" s="253">
        <v>6</v>
      </c>
      <c r="K37" s="253">
        <v>0</v>
      </c>
      <c r="L37" s="253">
        <v>0</v>
      </c>
      <c r="M37" s="137" t="s">
        <v>15</v>
      </c>
      <c r="N37" s="385" t="s">
        <v>119</v>
      </c>
    </row>
    <row r="38" spans="1:14" s="70" customFormat="1" ht="12.75" customHeight="1" thickBot="1" x14ac:dyDescent="0.3">
      <c r="A38" s="383"/>
      <c r="B38" s="72" t="s">
        <v>17</v>
      </c>
      <c r="C38" s="203">
        <f t="shared" si="0"/>
        <v>463086</v>
      </c>
      <c r="D38" s="253">
        <v>37612</v>
      </c>
      <c r="E38" s="253">
        <v>0</v>
      </c>
      <c r="F38" s="253">
        <v>349797</v>
      </c>
      <c r="G38" s="253">
        <v>17303</v>
      </c>
      <c r="H38" s="253">
        <v>0</v>
      </c>
      <c r="I38" s="253">
        <v>0</v>
      </c>
      <c r="J38" s="253">
        <v>58374</v>
      </c>
      <c r="K38" s="253">
        <v>0</v>
      </c>
      <c r="L38" s="253">
        <v>0</v>
      </c>
      <c r="M38" s="137" t="s">
        <v>18</v>
      </c>
      <c r="N38" s="385"/>
    </row>
    <row r="39" spans="1:14" s="70" customFormat="1" ht="12.75" customHeight="1" thickBot="1" x14ac:dyDescent="0.3">
      <c r="A39" s="383"/>
      <c r="B39" s="72" t="s">
        <v>19</v>
      </c>
      <c r="C39" s="203">
        <f t="shared" si="0"/>
        <v>462539</v>
      </c>
      <c r="D39" s="253">
        <v>37065</v>
      </c>
      <c r="E39" s="253">
        <v>0</v>
      </c>
      <c r="F39" s="253">
        <v>349797</v>
      </c>
      <c r="G39" s="253">
        <v>17303</v>
      </c>
      <c r="H39" s="253">
        <v>0</v>
      </c>
      <c r="I39" s="253">
        <v>0</v>
      </c>
      <c r="J39" s="253">
        <v>58374</v>
      </c>
      <c r="K39" s="253">
        <v>0</v>
      </c>
      <c r="L39" s="253">
        <v>0</v>
      </c>
      <c r="M39" s="137" t="s">
        <v>20</v>
      </c>
      <c r="N39" s="385"/>
    </row>
    <row r="40" spans="1:14" s="70" customFormat="1" ht="12.75" customHeight="1" thickBot="1" x14ac:dyDescent="0.3">
      <c r="A40" s="381" t="s">
        <v>120</v>
      </c>
      <c r="B40" s="145" t="s">
        <v>14</v>
      </c>
      <c r="C40" s="267">
        <f t="shared" si="0"/>
        <v>162</v>
      </c>
      <c r="D40" s="265">
        <v>112</v>
      </c>
      <c r="E40" s="265">
        <v>0</v>
      </c>
      <c r="F40" s="265">
        <v>23</v>
      </c>
      <c r="G40" s="265">
        <v>2</v>
      </c>
      <c r="H40" s="265">
        <v>0</v>
      </c>
      <c r="I40" s="265">
        <v>1</v>
      </c>
      <c r="J40" s="265">
        <v>23</v>
      </c>
      <c r="K40" s="265">
        <v>0</v>
      </c>
      <c r="L40" s="265">
        <v>1</v>
      </c>
      <c r="M40" s="42" t="s">
        <v>15</v>
      </c>
      <c r="N40" s="382" t="s">
        <v>121</v>
      </c>
    </row>
    <row r="41" spans="1:14" s="70" customFormat="1" ht="12.75" customHeight="1" thickBot="1" x14ac:dyDescent="0.3">
      <c r="A41" s="381"/>
      <c r="B41" s="145" t="s">
        <v>17</v>
      </c>
      <c r="C41" s="192">
        <f t="shared" si="0"/>
        <v>2041220</v>
      </c>
      <c r="D41" s="193">
        <v>157859</v>
      </c>
      <c r="E41" s="193">
        <v>0</v>
      </c>
      <c r="F41" s="193">
        <v>1367252</v>
      </c>
      <c r="G41" s="193">
        <v>57329</v>
      </c>
      <c r="H41" s="193">
        <v>0</v>
      </c>
      <c r="I41" s="193">
        <v>107849</v>
      </c>
      <c r="J41" s="193">
        <v>350088</v>
      </c>
      <c r="K41" s="193">
        <v>0</v>
      </c>
      <c r="L41" s="193">
        <v>843</v>
      </c>
      <c r="M41" s="42" t="s">
        <v>18</v>
      </c>
      <c r="N41" s="382"/>
    </row>
    <row r="42" spans="1:14" s="70" customFormat="1" ht="12.75" customHeight="1" thickBot="1" x14ac:dyDescent="0.3">
      <c r="A42" s="381"/>
      <c r="B42" s="145" t="s">
        <v>19</v>
      </c>
      <c r="C42" s="192">
        <f t="shared" si="0"/>
        <v>783029</v>
      </c>
      <c r="D42" s="193">
        <v>47759</v>
      </c>
      <c r="E42" s="193">
        <v>0</v>
      </c>
      <c r="F42" s="193">
        <v>479999</v>
      </c>
      <c r="G42" s="193">
        <v>17303</v>
      </c>
      <c r="H42" s="193">
        <v>0</v>
      </c>
      <c r="I42" s="193">
        <v>61479</v>
      </c>
      <c r="J42" s="193">
        <v>176239</v>
      </c>
      <c r="K42" s="193">
        <v>0</v>
      </c>
      <c r="L42" s="193">
        <v>250</v>
      </c>
      <c r="M42" s="42" t="s">
        <v>20</v>
      </c>
      <c r="N42" s="382"/>
    </row>
    <row r="43" spans="1:14" ht="12.75" customHeight="1" thickBot="1" x14ac:dyDescent="0.3">
      <c r="A43" s="383" t="s">
        <v>122</v>
      </c>
      <c r="B43" s="72" t="s">
        <v>14</v>
      </c>
      <c r="C43" s="203">
        <f t="shared" si="0"/>
        <v>115</v>
      </c>
      <c r="D43" s="253">
        <v>52</v>
      </c>
      <c r="E43" s="253">
        <v>0</v>
      </c>
      <c r="F43" s="253">
        <v>17</v>
      </c>
      <c r="G43" s="253">
        <v>1</v>
      </c>
      <c r="H43" s="253">
        <v>0</v>
      </c>
      <c r="I43" s="253">
        <v>29</v>
      </c>
      <c r="J43" s="253">
        <v>16</v>
      </c>
      <c r="K43" s="253">
        <v>0</v>
      </c>
      <c r="L43" s="253">
        <v>0</v>
      </c>
      <c r="M43" s="137" t="s">
        <v>15</v>
      </c>
      <c r="N43" s="385" t="s">
        <v>123</v>
      </c>
    </row>
    <row r="44" spans="1:14" ht="12.75" customHeight="1" thickBot="1" x14ac:dyDescent="0.3">
      <c r="A44" s="383"/>
      <c r="B44" s="72" t="s">
        <v>17</v>
      </c>
      <c r="C44" s="203">
        <f t="shared" si="0"/>
        <v>1738407</v>
      </c>
      <c r="D44" s="253">
        <v>76227</v>
      </c>
      <c r="E44" s="253">
        <v>0</v>
      </c>
      <c r="F44" s="253">
        <v>961124</v>
      </c>
      <c r="G44" s="253">
        <v>38988</v>
      </c>
      <c r="H44" s="253">
        <v>0</v>
      </c>
      <c r="I44" s="253">
        <v>421418</v>
      </c>
      <c r="J44" s="253">
        <v>240650</v>
      </c>
      <c r="K44" s="253">
        <v>0</v>
      </c>
      <c r="L44" s="253">
        <v>0</v>
      </c>
      <c r="M44" s="137" t="s">
        <v>18</v>
      </c>
      <c r="N44" s="385"/>
    </row>
    <row r="45" spans="1:14" ht="12.75" customHeight="1" x14ac:dyDescent="0.25">
      <c r="A45" s="384"/>
      <c r="B45" s="73" t="s">
        <v>19</v>
      </c>
      <c r="C45" s="204">
        <f t="shared" si="0"/>
        <v>695319</v>
      </c>
      <c r="D45" s="254">
        <v>28531</v>
      </c>
      <c r="E45" s="254">
        <v>0</v>
      </c>
      <c r="F45" s="254">
        <v>317178</v>
      </c>
      <c r="G45" s="254">
        <v>11696</v>
      </c>
      <c r="H45" s="254">
        <v>0</v>
      </c>
      <c r="I45" s="254">
        <v>217246</v>
      </c>
      <c r="J45" s="254">
        <v>120668</v>
      </c>
      <c r="K45" s="254">
        <v>0</v>
      </c>
      <c r="L45" s="254">
        <v>0</v>
      </c>
      <c r="M45" s="161" t="s">
        <v>20</v>
      </c>
      <c r="N45" s="386"/>
    </row>
    <row r="46" spans="1:14" s="66" customFormat="1" ht="16.2" customHeight="1" thickBot="1" x14ac:dyDescent="0.3">
      <c r="A46" s="375" t="s">
        <v>9</v>
      </c>
      <c r="B46" s="176" t="s">
        <v>14</v>
      </c>
      <c r="C46" s="227">
        <f t="shared" ref="C46:K48" si="1">C10+C13+C16+C19+C22+C25+C28+C31+C34+C37+C40+C43</f>
        <v>1034</v>
      </c>
      <c r="D46" s="227">
        <f t="shared" si="1"/>
        <v>686</v>
      </c>
      <c r="E46" s="227">
        <f t="shared" si="1"/>
        <v>0</v>
      </c>
      <c r="F46" s="227">
        <f t="shared" si="1"/>
        <v>238</v>
      </c>
      <c r="G46" s="227">
        <f t="shared" si="1"/>
        <v>14</v>
      </c>
      <c r="H46" s="227">
        <f t="shared" si="1"/>
        <v>5</v>
      </c>
      <c r="I46" s="227">
        <f t="shared" si="1"/>
        <v>31</v>
      </c>
      <c r="J46" s="227">
        <f t="shared" si="1"/>
        <v>58</v>
      </c>
      <c r="K46" s="227">
        <f t="shared" si="1"/>
        <v>0</v>
      </c>
      <c r="L46" s="227">
        <f t="shared" ref="L46" si="2">L10+L13+L16+L19+L22+L25+L28+L31+L34+L37+L40+L43</f>
        <v>2</v>
      </c>
      <c r="M46" s="139" t="s">
        <v>15</v>
      </c>
      <c r="N46" s="378" t="s">
        <v>2</v>
      </c>
    </row>
    <row r="47" spans="1:14" s="66" customFormat="1" ht="16.2" customHeight="1" thickBot="1" x14ac:dyDescent="0.3">
      <c r="A47" s="376"/>
      <c r="B47" s="177" t="s">
        <v>17</v>
      </c>
      <c r="C47" s="192">
        <f t="shared" si="1"/>
        <v>16733886</v>
      </c>
      <c r="D47" s="192">
        <f t="shared" si="1"/>
        <v>1998587</v>
      </c>
      <c r="E47" s="192">
        <f t="shared" si="1"/>
        <v>0</v>
      </c>
      <c r="F47" s="192">
        <f t="shared" si="1"/>
        <v>12924807</v>
      </c>
      <c r="G47" s="192">
        <f t="shared" si="1"/>
        <v>361277</v>
      </c>
      <c r="H47" s="192">
        <f t="shared" si="1"/>
        <v>102694</v>
      </c>
      <c r="I47" s="192">
        <f t="shared" si="1"/>
        <v>534754</v>
      </c>
      <c r="J47" s="192">
        <f t="shared" si="1"/>
        <v>805866</v>
      </c>
      <c r="K47" s="192">
        <f t="shared" si="1"/>
        <v>0</v>
      </c>
      <c r="L47" s="192">
        <f t="shared" ref="L47" si="3">L11+L14+L17+L20+L23+L26+L29+L32+L35+L38+L41+L44</f>
        <v>5901</v>
      </c>
      <c r="M47" s="142" t="s">
        <v>18</v>
      </c>
      <c r="N47" s="379"/>
    </row>
    <row r="48" spans="1:14" s="66" customFormat="1" ht="16.2" customHeight="1" x14ac:dyDescent="0.25">
      <c r="A48" s="377"/>
      <c r="B48" s="257" t="s">
        <v>19</v>
      </c>
      <c r="C48" s="194">
        <f t="shared" si="1"/>
        <v>5894781</v>
      </c>
      <c r="D48" s="194">
        <f t="shared" si="1"/>
        <v>437484</v>
      </c>
      <c r="E48" s="194">
        <f t="shared" si="1"/>
        <v>0</v>
      </c>
      <c r="F48" s="194">
        <f t="shared" si="1"/>
        <v>4567984</v>
      </c>
      <c r="G48" s="194">
        <f t="shared" si="1"/>
        <v>121121</v>
      </c>
      <c r="H48" s="194">
        <f t="shared" si="1"/>
        <v>55046</v>
      </c>
      <c r="I48" s="194">
        <f t="shared" si="1"/>
        <v>281629</v>
      </c>
      <c r="J48" s="194">
        <f t="shared" si="1"/>
        <v>429010</v>
      </c>
      <c r="K48" s="194">
        <f t="shared" si="1"/>
        <v>0</v>
      </c>
      <c r="L48" s="194">
        <f t="shared" ref="L48" si="4">L12+L15+L18+L21+L24+L27+L30+L33+L36+L39+L42+L45</f>
        <v>2507</v>
      </c>
      <c r="M48" s="164" t="s">
        <v>20</v>
      </c>
      <c r="N48" s="380"/>
    </row>
    <row r="49" spans="3:12" x14ac:dyDescent="0.25"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</sheetData>
  <mergeCells count="36">
    <mergeCell ref="A1:N1"/>
    <mergeCell ref="A2:N2"/>
    <mergeCell ref="A3:N3"/>
    <mergeCell ref="A4:N4"/>
    <mergeCell ref="A5:N5"/>
    <mergeCell ref="A7:A9"/>
    <mergeCell ref="B7:B9"/>
    <mergeCell ref="C7:L7"/>
    <mergeCell ref="M7:M9"/>
    <mergeCell ref="N7:N9"/>
    <mergeCell ref="A10:A12"/>
    <mergeCell ref="N10:N12"/>
    <mergeCell ref="A13:A15"/>
    <mergeCell ref="N13:N15"/>
    <mergeCell ref="A16:A18"/>
    <mergeCell ref="N16:N18"/>
    <mergeCell ref="A19:A21"/>
    <mergeCell ref="N19:N21"/>
    <mergeCell ref="A22:A24"/>
    <mergeCell ref="N22:N24"/>
    <mergeCell ref="A25:A27"/>
    <mergeCell ref="N25:N27"/>
    <mergeCell ref="A28:A30"/>
    <mergeCell ref="N28:N30"/>
    <mergeCell ref="A31:A33"/>
    <mergeCell ref="N31:N33"/>
    <mergeCell ref="A34:A36"/>
    <mergeCell ref="N34:N36"/>
    <mergeCell ref="A46:A48"/>
    <mergeCell ref="N46:N48"/>
    <mergeCell ref="A37:A39"/>
    <mergeCell ref="N37:N39"/>
    <mergeCell ref="A40:A42"/>
    <mergeCell ref="N40:N42"/>
    <mergeCell ref="A43:A45"/>
    <mergeCell ref="N43:N45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9"/>
  <sheetViews>
    <sheetView view="pageBreakPreview" zoomScaleNormal="100" zoomScaleSheetLayoutView="100" workbookViewId="0">
      <selection activeCell="N7" sqref="A7:N9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2.6640625" customWidth="1"/>
    <col min="14" max="14" width="20.6640625" customWidth="1"/>
  </cols>
  <sheetData>
    <row r="1" spans="1:14" s="29" customFormat="1" ht="14.25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66" customFormat="1" ht="17.399999999999999" x14ac:dyDescent="0.25">
      <c r="A2" s="309" t="s">
        <v>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66" customFormat="1" ht="15.6" x14ac:dyDescent="0.25">
      <c r="A3" s="310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66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66" customFormat="1" ht="15.6" x14ac:dyDescent="0.25">
      <c r="A5" s="308" t="s">
        <v>357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66" customFormat="1" ht="15.6" x14ac:dyDescent="0.25">
      <c r="A6" s="2" t="s">
        <v>420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2"/>
      <c r="M6" s="67"/>
      <c r="N6" s="31" t="s">
        <v>419</v>
      </c>
    </row>
    <row r="7" spans="1:14" s="66" customFormat="1" ht="15.6" x14ac:dyDescent="0.25">
      <c r="A7" s="318" t="s">
        <v>100</v>
      </c>
      <c r="B7" s="318" t="s">
        <v>140</v>
      </c>
      <c r="C7" s="387" t="s">
        <v>142</v>
      </c>
      <c r="D7" s="387"/>
      <c r="E7" s="387"/>
      <c r="F7" s="387"/>
      <c r="G7" s="387"/>
      <c r="H7" s="387"/>
      <c r="I7" s="387"/>
      <c r="J7" s="387"/>
      <c r="K7" s="387"/>
      <c r="L7" s="387"/>
      <c r="M7" s="315" t="s">
        <v>141</v>
      </c>
      <c r="N7" s="315" t="s">
        <v>101</v>
      </c>
    </row>
    <row r="8" spans="1:14" s="68" customFormat="1" ht="13.8" x14ac:dyDescent="0.25">
      <c r="A8" s="319"/>
      <c r="B8" s="319"/>
      <c r="C8" s="88" t="s">
        <v>216</v>
      </c>
      <c r="D8" s="88" t="s">
        <v>3</v>
      </c>
      <c r="E8" s="88" t="s">
        <v>98</v>
      </c>
      <c r="F8" s="88" t="s">
        <v>97</v>
      </c>
      <c r="G8" s="88" t="s">
        <v>4</v>
      </c>
      <c r="H8" s="88" t="s">
        <v>96</v>
      </c>
      <c r="I8" s="88" t="s">
        <v>5</v>
      </c>
      <c r="J8" s="88" t="s">
        <v>95</v>
      </c>
      <c r="K8" s="88" t="s">
        <v>6</v>
      </c>
      <c r="L8" s="88" t="s">
        <v>7</v>
      </c>
      <c r="M8" s="316"/>
      <c r="N8" s="316"/>
    </row>
    <row r="9" spans="1:14" s="68" customFormat="1" ht="21.6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2.75" customHeight="1" thickBot="1" x14ac:dyDescent="0.3">
      <c r="A10" s="389" t="s">
        <v>102</v>
      </c>
      <c r="B10" s="145" t="s">
        <v>14</v>
      </c>
      <c r="C10" s="182">
        <f>L10+K10+J10+I10+H10+G10+F10+E10+D10</f>
        <v>51</v>
      </c>
      <c r="D10" s="268">
        <v>6</v>
      </c>
      <c r="E10" s="268">
        <v>0</v>
      </c>
      <c r="F10" s="268">
        <v>0</v>
      </c>
      <c r="G10" s="268">
        <v>40</v>
      </c>
      <c r="H10" s="268">
        <v>0</v>
      </c>
      <c r="I10" s="268">
        <v>0</v>
      </c>
      <c r="J10" s="268">
        <v>5</v>
      </c>
      <c r="K10" s="268">
        <v>0</v>
      </c>
      <c r="L10" s="268">
        <v>0</v>
      </c>
      <c r="M10" s="42" t="s">
        <v>15</v>
      </c>
      <c r="N10" s="390" t="s">
        <v>103</v>
      </c>
    </row>
    <row r="11" spans="1:14" s="70" customFormat="1" ht="12.75" customHeight="1" thickBot="1" x14ac:dyDescent="0.3">
      <c r="A11" s="381"/>
      <c r="B11" s="145" t="s">
        <v>17</v>
      </c>
      <c r="C11" s="179">
        <f t="shared" ref="C11:C45" si="0">L11+K11+J11+I11+H11+G11+F11+E11+D11</f>
        <v>9777</v>
      </c>
      <c r="D11" s="174">
        <v>955</v>
      </c>
      <c r="E11" s="174">
        <v>0</v>
      </c>
      <c r="F11" s="174">
        <v>0</v>
      </c>
      <c r="G11" s="174">
        <v>6398</v>
      </c>
      <c r="H11" s="174">
        <v>0</v>
      </c>
      <c r="I11" s="174">
        <v>0</v>
      </c>
      <c r="J11" s="174">
        <v>2424</v>
      </c>
      <c r="K11" s="174">
        <v>0</v>
      </c>
      <c r="L11" s="174">
        <v>0</v>
      </c>
      <c r="M11" s="42" t="s">
        <v>18</v>
      </c>
      <c r="N11" s="390"/>
    </row>
    <row r="12" spans="1:14" s="70" customFormat="1" ht="12.75" customHeight="1" thickBot="1" x14ac:dyDescent="0.3">
      <c r="A12" s="381"/>
      <c r="B12" s="145" t="s">
        <v>19</v>
      </c>
      <c r="C12" s="266">
        <f t="shared" si="0"/>
        <v>6105</v>
      </c>
      <c r="D12" s="264">
        <v>678</v>
      </c>
      <c r="E12" s="264">
        <v>0</v>
      </c>
      <c r="F12" s="264">
        <v>0</v>
      </c>
      <c r="G12" s="264">
        <v>4275</v>
      </c>
      <c r="H12" s="264">
        <v>0</v>
      </c>
      <c r="I12" s="264">
        <v>0</v>
      </c>
      <c r="J12" s="264">
        <v>1152</v>
      </c>
      <c r="K12" s="264">
        <v>0</v>
      </c>
      <c r="L12" s="264">
        <v>0</v>
      </c>
      <c r="M12" s="42" t="s">
        <v>20</v>
      </c>
      <c r="N12" s="390"/>
    </row>
    <row r="13" spans="1:14" s="70" customFormat="1" ht="12.75" customHeight="1" thickBot="1" x14ac:dyDescent="0.3">
      <c r="A13" s="383" t="s">
        <v>104</v>
      </c>
      <c r="B13" s="72" t="s">
        <v>14</v>
      </c>
      <c r="C13" s="203">
        <f t="shared" si="0"/>
        <v>72</v>
      </c>
      <c r="D13" s="253">
        <v>0</v>
      </c>
      <c r="E13" s="253">
        <v>0</v>
      </c>
      <c r="F13" s="253">
        <v>0</v>
      </c>
      <c r="G13" s="253">
        <v>60</v>
      </c>
      <c r="H13" s="253">
        <v>7</v>
      </c>
      <c r="I13" s="253">
        <v>0</v>
      </c>
      <c r="J13" s="253">
        <v>5</v>
      </c>
      <c r="K13" s="253">
        <v>0</v>
      </c>
      <c r="L13" s="253">
        <v>0</v>
      </c>
      <c r="M13" s="137" t="s">
        <v>15</v>
      </c>
      <c r="N13" s="391" t="s">
        <v>105</v>
      </c>
    </row>
    <row r="14" spans="1:14" s="70" customFormat="1" ht="12.75" customHeight="1" thickBot="1" x14ac:dyDescent="0.3">
      <c r="A14" s="383"/>
      <c r="B14" s="72" t="s">
        <v>17</v>
      </c>
      <c r="C14" s="203">
        <f t="shared" si="0"/>
        <v>17765</v>
      </c>
      <c r="D14" s="253">
        <v>0</v>
      </c>
      <c r="E14" s="253">
        <v>0</v>
      </c>
      <c r="F14" s="253">
        <v>0</v>
      </c>
      <c r="G14" s="253">
        <v>10181</v>
      </c>
      <c r="H14" s="253">
        <v>3642</v>
      </c>
      <c r="I14" s="253">
        <v>0</v>
      </c>
      <c r="J14" s="253">
        <v>3942</v>
      </c>
      <c r="K14" s="253">
        <v>0</v>
      </c>
      <c r="L14" s="253">
        <v>0</v>
      </c>
      <c r="M14" s="137" t="s">
        <v>18</v>
      </c>
      <c r="N14" s="385"/>
    </row>
    <row r="15" spans="1:14" s="70" customFormat="1" ht="12.75" customHeight="1" thickBot="1" x14ac:dyDescent="0.3">
      <c r="A15" s="383"/>
      <c r="B15" s="72" t="s">
        <v>19</v>
      </c>
      <c r="C15" s="203">
        <f t="shared" si="0"/>
        <v>9668</v>
      </c>
      <c r="D15" s="253">
        <v>0</v>
      </c>
      <c r="E15" s="253">
        <v>0</v>
      </c>
      <c r="F15" s="253">
        <v>0</v>
      </c>
      <c r="G15" s="253">
        <v>5895</v>
      </c>
      <c r="H15" s="253">
        <v>1932</v>
      </c>
      <c r="I15" s="253">
        <v>0</v>
      </c>
      <c r="J15" s="253">
        <v>1841</v>
      </c>
      <c r="K15" s="253">
        <v>0</v>
      </c>
      <c r="L15" s="253">
        <v>0</v>
      </c>
      <c r="M15" s="137" t="s">
        <v>20</v>
      </c>
      <c r="N15" s="392"/>
    </row>
    <row r="16" spans="1:14" s="70" customFormat="1" ht="12.75" customHeight="1" thickBot="1" x14ac:dyDescent="0.3">
      <c r="A16" s="381" t="s">
        <v>106</v>
      </c>
      <c r="B16" s="145" t="s">
        <v>14</v>
      </c>
      <c r="C16" s="267">
        <f t="shared" si="0"/>
        <v>67</v>
      </c>
      <c r="D16" s="265">
        <v>1</v>
      </c>
      <c r="E16" s="265">
        <v>0</v>
      </c>
      <c r="F16" s="265">
        <v>0</v>
      </c>
      <c r="G16" s="265">
        <v>62</v>
      </c>
      <c r="H16" s="265">
        <v>0</v>
      </c>
      <c r="I16" s="265">
        <v>0</v>
      </c>
      <c r="J16" s="265">
        <v>4</v>
      </c>
      <c r="K16" s="265">
        <v>0</v>
      </c>
      <c r="L16" s="265">
        <v>0</v>
      </c>
      <c r="M16" s="42" t="s">
        <v>15</v>
      </c>
      <c r="N16" s="388" t="s">
        <v>107</v>
      </c>
    </row>
    <row r="17" spans="1:14" s="70" customFormat="1" ht="12.75" customHeight="1" thickBot="1" x14ac:dyDescent="0.3">
      <c r="A17" s="381"/>
      <c r="B17" s="145" t="s">
        <v>17</v>
      </c>
      <c r="C17" s="192">
        <f t="shared" si="0"/>
        <v>21286</v>
      </c>
      <c r="D17" s="193">
        <v>4829</v>
      </c>
      <c r="E17" s="193">
        <v>0</v>
      </c>
      <c r="F17" s="193">
        <v>0</v>
      </c>
      <c r="G17" s="193">
        <v>14489</v>
      </c>
      <c r="H17" s="193">
        <v>0</v>
      </c>
      <c r="I17" s="193">
        <v>0</v>
      </c>
      <c r="J17" s="193">
        <v>1968</v>
      </c>
      <c r="K17" s="193">
        <v>0</v>
      </c>
      <c r="L17" s="193">
        <v>0</v>
      </c>
      <c r="M17" s="42" t="s">
        <v>18</v>
      </c>
      <c r="N17" s="382"/>
    </row>
    <row r="18" spans="1:14" s="70" customFormat="1" ht="12.75" customHeight="1" thickBot="1" x14ac:dyDescent="0.3">
      <c r="A18" s="381"/>
      <c r="B18" s="145" t="s">
        <v>19</v>
      </c>
      <c r="C18" s="192">
        <f t="shared" si="0"/>
        <v>12256</v>
      </c>
      <c r="D18" s="193">
        <v>1448</v>
      </c>
      <c r="E18" s="193">
        <v>0</v>
      </c>
      <c r="F18" s="193">
        <v>0</v>
      </c>
      <c r="G18" s="193">
        <v>10071</v>
      </c>
      <c r="H18" s="193">
        <v>0</v>
      </c>
      <c r="I18" s="193">
        <v>0</v>
      </c>
      <c r="J18" s="193">
        <v>737</v>
      </c>
      <c r="K18" s="193">
        <v>0</v>
      </c>
      <c r="L18" s="193">
        <v>0</v>
      </c>
      <c r="M18" s="42" t="s">
        <v>20</v>
      </c>
      <c r="N18" s="382"/>
    </row>
    <row r="19" spans="1:14" s="70" customFormat="1" ht="12.75" customHeight="1" thickBot="1" x14ac:dyDescent="0.3">
      <c r="A19" s="383" t="s">
        <v>108</v>
      </c>
      <c r="B19" s="72" t="s">
        <v>14</v>
      </c>
      <c r="C19" s="203">
        <f t="shared" si="0"/>
        <v>58</v>
      </c>
      <c r="D19" s="253">
        <v>1</v>
      </c>
      <c r="E19" s="253">
        <v>0</v>
      </c>
      <c r="F19" s="253">
        <v>0</v>
      </c>
      <c r="G19" s="253">
        <v>52</v>
      </c>
      <c r="H19" s="253">
        <v>0</v>
      </c>
      <c r="I19" s="253">
        <v>0</v>
      </c>
      <c r="J19" s="253">
        <v>5</v>
      </c>
      <c r="K19" s="253">
        <v>0</v>
      </c>
      <c r="L19" s="253">
        <v>0</v>
      </c>
      <c r="M19" s="137" t="s">
        <v>15</v>
      </c>
      <c r="N19" s="385" t="s">
        <v>109</v>
      </c>
    </row>
    <row r="20" spans="1:14" s="70" customFormat="1" ht="12.75" customHeight="1" thickBot="1" x14ac:dyDescent="0.3">
      <c r="A20" s="383"/>
      <c r="B20" s="72" t="s">
        <v>17</v>
      </c>
      <c r="C20" s="203">
        <f t="shared" si="0"/>
        <v>23031</v>
      </c>
      <c r="D20" s="253">
        <v>248</v>
      </c>
      <c r="E20" s="253">
        <v>0</v>
      </c>
      <c r="F20" s="253">
        <v>0</v>
      </c>
      <c r="G20" s="253">
        <v>15631</v>
      </c>
      <c r="H20" s="253">
        <v>0</v>
      </c>
      <c r="I20" s="253">
        <v>0</v>
      </c>
      <c r="J20" s="253">
        <v>7152</v>
      </c>
      <c r="K20" s="253">
        <v>0</v>
      </c>
      <c r="L20" s="253">
        <v>0</v>
      </c>
      <c r="M20" s="137" t="s">
        <v>18</v>
      </c>
      <c r="N20" s="385"/>
    </row>
    <row r="21" spans="1:14" s="70" customFormat="1" ht="12.75" customHeight="1" thickBot="1" x14ac:dyDescent="0.3">
      <c r="A21" s="383"/>
      <c r="B21" s="72" t="s">
        <v>19</v>
      </c>
      <c r="C21" s="203">
        <f t="shared" si="0"/>
        <v>14312</v>
      </c>
      <c r="D21" s="253">
        <v>74</v>
      </c>
      <c r="E21" s="253">
        <v>0</v>
      </c>
      <c r="F21" s="253">
        <v>0</v>
      </c>
      <c r="G21" s="253">
        <v>11790</v>
      </c>
      <c r="H21" s="253">
        <v>0</v>
      </c>
      <c r="I21" s="253">
        <v>0</v>
      </c>
      <c r="J21" s="253">
        <v>2448</v>
      </c>
      <c r="K21" s="253">
        <v>0</v>
      </c>
      <c r="L21" s="253">
        <v>0</v>
      </c>
      <c r="M21" s="137" t="s">
        <v>20</v>
      </c>
      <c r="N21" s="385"/>
    </row>
    <row r="22" spans="1:14" s="70" customFormat="1" ht="12.75" customHeight="1" thickBot="1" x14ac:dyDescent="0.3">
      <c r="A22" s="381" t="s">
        <v>110</v>
      </c>
      <c r="B22" s="145" t="s">
        <v>14</v>
      </c>
      <c r="C22" s="267">
        <f t="shared" si="0"/>
        <v>97</v>
      </c>
      <c r="D22" s="265">
        <v>7</v>
      </c>
      <c r="E22" s="265">
        <v>0</v>
      </c>
      <c r="F22" s="265">
        <v>0</v>
      </c>
      <c r="G22" s="265">
        <v>79</v>
      </c>
      <c r="H22" s="265">
        <v>0</v>
      </c>
      <c r="I22" s="265">
        <v>0</v>
      </c>
      <c r="J22" s="265">
        <v>11</v>
      </c>
      <c r="K22" s="265">
        <v>0</v>
      </c>
      <c r="L22" s="265">
        <v>0</v>
      </c>
      <c r="M22" s="42" t="s">
        <v>15</v>
      </c>
      <c r="N22" s="382" t="s">
        <v>111</v>
      </c>
    </row>
    <row r="23" spans="1:14" s="70" customFormat="1" ht="12.75" customHeight="1" thickBot="1" x14ac:dyDescent="0.3">
      <c r="A23" s="381"/>
      <c r="B23" s="145" t="s">
        <v>17</v>
      </c>
      <c r="C23" s="192">
        <f t="shared" si="0"/>
        <v>36071</v>
      </c>
      <c r="D23" s="193">
        <v>12191</v>
      </c>
      <c r="E23" s="193">
        <v>0</v>
      </c>
      <c r="F23" s="193">
        <v>0</v>
      </c>
      <c r="G23" s="193">
        <v>16919</v>
      </c>
      <c r="H23" s="193">
        <v>0</v>
      </c>
      <c r="I23" s="193">
        <v>0</v>
      </c>
      <c r="J23" s="193">
        <v>6961</v>
      </c>
      <c r="K23" s="193">
        <v>0</v>
      </c>
      <c r="L23" s="193">
        <v>0</v>
      </c>
      <c r="M23" s="42" t="s">
        <v>18</v>
      </c>
      <c r="N23" s="382"/>
    </row>
    <row r="24" spans="1:14" s="70" customFormat="1" ht="12.75" customHeight="1" thickBot="1" x14ac:dyDescent="0.3">
      <c r="A24" s="381"/>
      <c r="B24" s="145" t="s">
        <v>19</v>
      </c>
      <c r="C24" s="192">
        <f t="shared" si="0"/>
        <v>19779</v>
      </c>
      <c r="D24" s="193">
        <v>3691</v>
      </c>
      <c r="E24" s="193">
        <v>0</v>
      </c>
      <c r="F24" s="193">
        <v>0</v>
      </c>
      <c r="G24" s="193">
        <v>11988</v>
      </c>
      <c r="H24" s="193">
        <v>0</v>
      </c>
      <c r="I24" s="193">
        <v>0</v>
      </c>
      <c r="J24" s="193">
        <v>4100</v>
      </c>
      <c r="K24" s="193">
        <v>0</v>
      </c>
      <c r="L24" s="193">
        <v>0</v>
      </c>
      <c r="M24" s="42" t="s">
        <v>20</v>
      </c>
      <c r="N24" s="382"/>
    </row>
    <row r="25" spans="1:14" s="70" customFormat="1" ht="12.75" customHeight="1" thickBot="1" x14ac:dyDescent="0.3">
      <c r="A25" s="383" t="s">
        <v>112</v>
      </c>
      <c r="B25" s="72" t="s">
        <v>14</v>
      </c>
      <c r="C25" s="203">
        <f t="shared" si="0"/>
        <v>139</v>
      </c>
      <c r="D25" s="253">
        <v>4</v>
      </c>
      <c r="E25" s="253">
        <v>0</v>
      </c>
      <c r="F25" s="253">
        <v>0</v>
      </c>
      <c r="G25" s="253">
        <v>121</v>
      </c>
      <c r="H25" s="253">
        <v>0</v>
      </c>
      <c r="I25" s="253">
        <v>0</v>
      </c>
      <c r="J25" s="253">
        <v>14</v>
      </c>
      <c r="K25" s="253">
        <v>0</v>
      </c>
      <c r="L25" s="253">
        <v>0</v>
      </c>
      <c r="M25" s="137" t="s">
        <v>15</v>
      </c>
      <c r="N25" s="385" t="s">
        <v>113</v>
      </c>
    </row>
    <row r="26" spans="1:14" s="70" customFormat="1" ht="12.75" customHeight="1" thickBot="1" x14ac:dyDescent="0.3">
      <c r="A26" s="383"/>
      <c r="B26" s="72" t="s">
        <v>17</v>
      </c>
      <c r="C26" s="203">
        <f t="shared" si="0"/>
        <v>57903</v>
      </c>
      <c r="D26" s="253">
        <v>1617</v>
      </c>
      <c r="E26" s="253">
        <v>0</v>
      </c>
      <c r="F26" s="253">
        <v>0</v>
      </c>
      <c r="G26" s="253">
        <v>28468</v>
      </c>
      <c r="H26" s="253">
        <v>0</v>
      </c>
      <c r="I26" s="253">
        <v>0</v>
      </c>
      <c r="J26" s="253">
        <v>27818</v>
      </c>
      <c r="K26" s="253">
        <v>0</v>
      </c>
      <c r="L26" s="253">
        <v>0</v>
      </c>
      <c r="M26" s="137" t="s">
        <v>18</v>
      </c>
      <c r="N26" s="385"/>
    </row>
    <row r="27" spans="1:14" s="70" customFormat="1" ht="12.75" customHeight="1" thickBot="1" x14ac:dyDescent="0.3">
      <c r="A27" s="383"/>
      <c r="B27" s="72" t="s">
        <v>19</v>
      </c>
      <c r="C27" s="203">
        <f t="shared" si="0"/>
        <v>30881</v>
      </c>
      <c r="D27" s="253">
        <v>483</v>
      </c>
      <c r="E27" s="253">
        <v>0</v>
      </c>
      <c r="F27" s="253">
        <v>0</v>
      </c>
      <c r="G27" s="253">
        <v>21092</v>
      </c>
      <c r="H27" s="253">
        <v>0</v>
      </c>
      <c r="I27" s="253">
        <v>0</v>
      </c>
      <c r="J27" s="253">
        <v>9306</v>
      </c>
      <c r="K27" s="253">
        <v>0</v>
      </c>
      <c r="L27" s="253">
        <v>0</v>
      </c>
      <c r="M27" s="137" t="s">
        <v>20</v>
      </c>
      <c r="N27" s="385"/>
    </row>
    <row r="28" spans="1:14" s="70" customFormat="1" ht="12.75" customHeight="1" thickBot="1" x14ac:dyDescent="0.3">
      <c r="A28" s="381" t="s">
        <v>114</v>
      </c>
      <c r="B28" s="145" t="s">
        <v>14</v>
      </c>
      <c r="C28" s="267">
        <f t="shared" si="0"/>
        <v>63</v>
      </c>
      <c r="D28" s="265">
        <v>5</v>
      </c>
      <c r="E28" s="265">
        <v>0</v>
      </c>
      <c r="F28" s="265">
        <v>0</v>
      </c>
      <c r="G28" s="265">
        <v>50</v>
      </c>
      <c r="H28" s="265">
        <v>0</v>
      </c>
      <c r="I28" s="265">
        <v>0</v>
      </c>
      <c r="J28" s="265">
        <v>8</v>
      </c>
      <c r="K28" s="265">
        <v>0</v>
      </c>
      <c r="L28" s="265">
        <v>0</v>
      </c>
      <c r="M28" s="42" t="s">
        <v>15</v>
      </c>
      <c r="N28" s="382" t="s">
        <v>115</v>
      </c>
    </row>
    <row r="29" spans="1:14" s="70" customFormat="1" ht="12.75" customHeight="1" thickBot="1" x14ac:dyDescent="0.3">
      <c r="A29" s="381"/>
      <c r="B29" s="145" t="s">
        <v>17</v>
      </c>
      <c r="C29" s="192">
        <f t="shared" si="0"/>
        <v>32550</v>
      </c>
      <c r="D29" s="193">
        <v>1326</v>
      </c>
      <c r="E29" s="193">
        <v>0</v>
      </c>
      <c r="F29" s="193">
        <v>0</v>
      </c>
      <c r="G29" s="193">
        <v>9066</v>
      </c>
      <c r="H29" s="193">
        <v>0</v>
      </c>
      <c r="I29" s="193">
        <v>0</v>
      </c>
      <c r="J29" s="193">
        <v>22158</v>
      </c>
      <c r="K29" s="193">
        <v>0</v>
      </c>
      <c r="L29" s="193">
        <v>0</v>
      </c>
      <c r="M29" s="42" t="s">
        <v>18</v>
      </c>
      <c r="N29" s="382"/>
    </row>
    <row r="30" spans="1:14" s="70" customFormat="1" ht="12.75" customHeight="1" thickBot="1" x14ac:dyDescent="0.3">
      <c r="A30" s="381"/>
      <c r="B30" s="145" t="s">
        <v>19</v>
      </c>
      <c r="C30" s="192">
        <f t="shared" si="0"/>
        <v>13296</v>
      </c>
      <c r="D30" s="193">
        <v>407</v>
      </c>
      <c r="E30" s="193">
        <v>0</v>
      </c>
      <c r="F30" s="193">
        <v>0</v>
      </c>
      <c r="G30" s="193">
        <v>6042</v>
      </c>
      <c r="H30" s="193">
        <v>0</v>
      </c>
      <c r="I30" s="193">
        <v>0</v>
      </c>
      <c r="J30" s="193">
        <v>6847</v>
      </c>
      <c r="K30" s="193">
        <v>0</v>
      </c>
      <c r="L30" s="193">
        <v>0</v>
      </c>
      <c r="M30" s="42" t="s">
        <v>20</v>
      </c>
      <c r="N30" s="382"/>
    </row>
    <row r="31" spans="1:14" s="70" customFormat="1" ht="12.75" customHeight="1" thickBot="1" x14ac:dyDescent="0.3">
      <c r="A31" s="383" t="s">
        <v>116</v>
      </c>
      <c r="B31" s="72" t="s">
        <v>14</v>
      </c>
      <c r="C31" s="203">
        <f t="shared" si="0"/>
        <v>63</v>
      </c>
      <c r="D31" s="253">
        <v>11</v>
      </c>
      <c r="E31" s="253">
        <v>0</v>
      </c>
      <c r="F31" s="253">
        <v>0</v>
      </c>
      <c r="G31" s="253">
        <v>49</v>
      </c>
      <c r="H31" s="253">
        <v>0</v>
      </c>
      <c r="I31" s="253">
        <v>0</v>
      </c>
      <c r="J31" s="253">
        <v>3</v>
      </c>
      <c r="K31" s="253">
        <v>0</v>
      </c>
      <c r="L31" s="253">
        <v>0</v>
      </c>
      <c r="M31" s="137" t="s">
        <v>15</v>
      </c>
      <c r="N31" s="385" t="s">
        <v>117</v>
      </c>
    </row>
    <row r="32" spans="1:14" s="70" customFormat="1" ht="12.75" customHeight="1" thickBot="1" x14ac:dyDescent="0.3">
      <c r="A32" s="383"/>
      <c r="B32" s="72" t="s">
        <v>17</v>
      </c>
      <c r="C32" s="203">
        <f t="shared" si="0"/>
        <v>37346</v>
      </c>
      <c r="D32" s="253">
        <v>27025</v>
      </c>
      <c r="E32" s="253">
        <v>0</v>
      </c>
      <c r="F32" s="253">
        <v>0</v>
      </c>
      <c r="G32" s="253">
        <v>8383</v>
      </c>
      <c r="H32" s="253">
        <v>0</v>
      </c>
      <c r="I32" s="253">
        <v>0</v>
      </c>
      <c r="J32" s="253">
        <v>1938</v>
      </c>
      <c r="K32" s="253">
        <v>0</v>
      </c>
      <c r="L32" s="253">
        <v>0</v>
      </c>
      <c r="M32" s="137" t="s">
        <v>18</v>
      </c>
      <c r="N32" s="385"/>
    </row>
    <row r="33" spans="1:14" s="70" customFormat="1" ht="12.75" customHeight="1" thickBot="1" x14ac:dyDescent="0.3">
      <c r="A33" s="383"/>
      <c r="B33" s="72" t="s">
        <v>19</v>
      </c>
      <c r="C33" s="203">
        <f t="shared" si="0"/>
        <v>14886</v>
      </c>
      <c r="D33" s="253">
        <v>8107</v>
      </c>
      <c r="E33" s="253">
        <v>0</v>
      </c>
      <c r="F33" s="253">
        <v>0</v>
      </c>
      <c r="G33" s="253">
        <v>5866</v>
      </c>
      <c r="H33" s="253">
        <v>0</v>
      </c>
      <c r="I33" s="253">
        <v>0</v>
      </c>
      <c r="J33" s="253">
        <v>913</v>
      </c>
      <c r="K33" s="253">
        <v>0</v>
      </c>
      <c r="L33" s="253">
        <v>0</v>
      </c>
      <c r="M33" s="137" t="s">
        <v>20</v>
      </c>
      <c r="N33" s="385"/>
    </row>
    <row r="34" spans="1:14" s="70" customFormat="1" ht="12.75" customHeight="1" thickBot="1" x14ac:dyDescent="0.3">
      <c r="A34" s="381" t="s">
        <v>124</v>
      </c>
      <c r="B34" s="145" t="s">
        <v>14</v>
      </c>
      <c r="C34" s="267">
        <f t="shared" si="0"/>
        <v>161</v>
      </c>
      <c r="D34" s="265">
        <v>35</v>
      </c>
      <c r="E34" s="265">
        <v>0</v>
      </c>
      <c r="F34" s="265">
        <v>0</v>
      </c>
      <c r="G34" s="265">
        <v>116</v>
      </c>
      <c r="H34" s="265">
        <v>0</v>
      </c>
      <c r="I34" s="265">
        <v>0</v>
      </c>
      <c r="J34" s="265">
        <v>10</v>
      </c>
      <c r="K34" s="265">
        <v>0</v>
      </c>
      <c r="L34" s="265">
        <v>0</v>
      </c>
      <c r="M34" s="42" t="s">
        <v>15</v>
      </c>
      <c r="N34" s="382" t="s">
        <v>125</v>
      </c>
    </row>
    <row r="35" spans="1:14" s="70" customFormat="1" ht="12.75" customHeight="1" thickBot="1" x14ac:dyDescent="0.3">
      <c r="A35" s="381"/>
      <c r="B35" s="145" t="s">
        <v>17</v>
      </c>
      <c r="C35" s="192">
        <f t="shared" si="0"/>
        <v>108339</v>
      </c>
      <c r="D35" s="193">
        <v>80114</v>
      </c>
      <c r="E35" s="193">
        <v>0</v>
      </c>
      <c r="F35" s="193">
        <v>0</v>
      </c>
      <c r="G35" s="193">
        <v>20411</v>
      </c>
      <c r="H35" s="193">
        <v>0</v>
      </c>
      <c r="I35" s="193">
        <v>0</v>
      </c>
      <c r="J35" s="193">
        <v>7814</v>
      </c>
      <c r="K35" s="193">
        <v>0</v>
      </c>
      <c r="L35" s="193">
        <v>0</v>
      </c>
      <c r="M35" s="42" t="s">
        <v>18</v>
      </c>
      <c r="N35" s="382"/>
    </row>
    <row r="36" spans="1:14" s="70" customFormat="1" ht="12.75" customHeight="1" thickBot="1" x14ac:dyDescent="0.3">
      <c r="A36" s="381"/>
      <c r="B36" s="145" t="s">
        <v>19</v>
      </c>
      <c r="C36" s="192">
        <f t="shared" si="0"/>
        <v>41847</v>
      </c>
      <c r="D36" s="193">
        <v>23722</v>
      </c>
      <c r="E36" s="193">
        <v>0</v>
      </c>
      <c r="F36" s="193">
        <v>0</v>
      </c>
      <c r="G36" s="193">
        <v>13869</v>
      </c>
      <c r="H36" s="193">
        <v>0</v>
      </c>
      <c r="I36" s="193">
        <v>0</v>
      </c>
      <c r="J36" s="193">
        <v>4256</v>
      </c>
      <c r="K36" s="193">
        <v>0</v>
      </c>
      <c r="L36" s="193">
        <v>0</v>
      </c>
      <c r="M36" s="42" t="s">
        <v>20</v>
      </c>
      <c r="N36" s="382"/>
    </row>
    <row r="37" spans="1:14" s="70" customFormat="1" ht="12.75" customHeight="1" thickBot="1" x14ac:dyDescent="0.3">
      <c r="A37" s="383" t="s">
        <v>118</v>
      </c>
      <c r="B37" s="72" t="s">
        <v>14</v>
      </c>
      <c r="C37" s="203">
        <f t="shared" si="0"/>
        <v>191</v>
      </c>
      <c r="D37" s="253">
        <v>55</v>
      </c>
      <c r="E37" s="253">
        <v>0</v>
      </c>
      <c r="F37" s="253">
        <v>0</v>
      </c>
      <c r="G37" s="253">
        <v>130</v>
      </c>
      <c r="H37" s="253">
        <v>2</v>
      </c>
      <c r="I37" s="253">
        <v>0</v>
      </c>
      <c r="J37" s="253">
        <v>4</v>
      </c>
      <c r="K37" s="253">
        <v>0</v>
      </c>
      <c r="L37" s="253">
        <v>0</v>
      </c>
      <c r="M37" s="137" t="s">
        <v>15</v>
      </c>
      <c r="N37" s="385" t="s">
        <v>119</v>
      </c>
    </row>
    <row r="38" spans="1:14" s="70" customFormat="1" ht="12.75" customHeight="1" thickBot="1" x14ac:dyDescent="0.3">
      <c r="A38" s="383"/>
      <c r="B38" s="72" t="s">
        <v>17</v>
      </c>
      <c r="C38" s="203">
        <f t="shared" si="0"/>
        <v>152138</v>
      </c>
      <c r="D38" s="253">
        <v>134668</v>
      </c>
      <c r="E38" s="253">
        <v>0</v>
      </c>
      <c r="F38" s="253">
        <v>0</v>
      </c>
      <c r="G38" s="253">
        <v>14605</v>
      </c>
      <c r="H38" s="253">
        <v>948</v>
      </c>
      <c r="I38" s="253">
        <v>0</v>
      </c>
      <c r="J38" s="253">
        <v>1917</v>
      </c>
      <c r="K38" s="253">
        <v>0</v>
      </c>
      <c r="L38" s="253">
        <v>0</v>
      </c>
      <c r="M38" s="137" t="s">
        <v>18</v>
      </c>
      <c r="N38" s="385"/>
    </row>
    <row r="39" spans="1:14" s="70" customFormat="1" ht="12.75" customHeight="1" thickBot="1" x14ac:dyDescent="0.3">
      <c r="A39" s="383"/>
      <c r="B39" s="72" t="s">
        <v>19</v>
      </c>
      <c r="C39" s="203">
        <f t="shared" si="0"/>
        <v>50860</v>
      </c>
      <c r="D39" s="253">
        <v>40143</v>
      </c>
      <c r="E39" s="253">
        <v>0</v>
      </c>
      <c r="F39" s="253">
        <v>0</v>
      </c>
      <c r="G39" s="253">
        <v>9469</v>
      </c>
      <c r="H39" s="253">
        <v>384</v>
      </c>
      <c r="I39" s="253">
        <v>0</v>
      </c>
      <c r="J39" s="253">
        <v>864</v>
      </c>
      <c r="K39" s="253">
        <v>0</v>
      </c>
      <c r="L39" s="253">
        <v>0</v>
      </c>
      <c r="M39" s="137" t="s">
        <v>20</v>
      </c>
      <c r="N39" s="385"/>
    </row>
    <row r="40" spans="1:14" s="70" customFormat="1" ht="12.75" customHeight="1" thickBot="1" x14ac:dyDescent="0.3">
      <c r="A40" s="381" t="s">
        <v>120</v>
      </c>
      <c r="B40" s="145" t="s">
        <v>14</v>
      </c>
      <c r="C40" s="267">
        <f t="shared" si="0"/>
        <v>168</v>
      </c>
      <c r="D40" s="265">
        <v>74</v>
      </c>
      <c r="E40" s="265">
        <v>0</v>
      </c>
      <c r="F40" s="265">
        <v>0</v>
      </c>
      <c r="G40" s="265">
        <v>91</v>
      </c>
      <c r="H40" s="265">
        <v>0</v>
      </c>
      <c r="I40" s="265">
        <v>0</v>
      </c>
      <c r="J40" s="265">
        <v>3</v>
      </c>
      <c r="K40" s="265">
        <v>0</v>
      </c>
      <c r="L40" s="265">
        <v>0</v>
      </c>
      <c r="M40" s="42" t="s">
        <v>15</v>
      </c>
      <c r="N40" s="382" t="s">
        <v>121</v>
      </c>
    </row>
    <row r="41" spans="1:14" s="70" customFormat="1" ht="12.75" customHeight="1" thickBot="1" x14ac:dyDescent="0.3">
      <c r="A41" s="381"/>
      <c r="B41" s="145" t="s">
        <v>17</v>
      </c>
      <c r="C41" s="192">
        <f t="shared" si="0"/>
        <v>191012</v>
      </c>
      <c r="D41" s="193">
        <v>178189</v>
      </c>
      <c r="E41" s="193">
        <v>0</v>
      </c>
      <c r="F41" s="193">
        <v>0</v>
      </c>
      <c r="G41" s="193">
        <v>11356</v>
      </c>
      <c r="H41" s="193">
        <v>0</v>
      </c>
      <c r="I41" s="193">
        <v>0</v>
      </c>
      <c r="J41" s="193">
        <v>1467</v>
      </c>
      <c r="K41" s="193">
        <v>0</v>
      </c>
      <c r="L41" s="193">
        <v>0</v>
      </c>
      <c r="M41" s="42" t="s">
        <v>18</v>
      </c>
      <c r="N41" s="382"/>
    </row>
    <row r="42" spans="1:14" s="70" customFormat="1" ht="12.75" customHeight="1" thickBot="1" x14ac:dyDescent="0.3">
      <c r="A42" s="381"/>
      <c r="B42" s="145" t="s">
        <v>19</v>
      </c>
      <c r="C42" s="192">
        <f t="shared" si="0"/>
        <v>59186</v>
      </c>
      <c r="D42" s="193">
        <v>51783</v>
      </c>
      <c r="E42" s="193">
        <v>0</v>
      </c>
      <c r="F42" s="193">
        <v>0</v>
      </c>
      <c r="G42" s="193">
        <v>6519</v>
      </c>
      <c r="H42" s="193">
        <v>0</v>
      </c>
      <c r="I42" s="193">
        <v>0</v>
      </c>
      <c r="J42" s="193">
        <v>884</v>
      </c>
      <c r="K42" s="193">
        <v>0</v>
      </c>
      <c r="L42" s="193">
        <v>0</v>
      </c>
      <c r="M42" s="42" t="s">
        <v>20</v>
      </c>
      <c r="N42" s="382"/>
    </row>
    <row r="43" spans="1:14" ht="12.75" customHeight="1" thickBot="1" x14ac:dyDescent="0.3">
      <c r="A43" s="383" t="s">
        <v>122</v>
      </c>
      <c r="B43" s="72" t="s">
        <v>14</v>
      </c>
      <c r="C43" s="203">
        <f t="shared" si="0"/>
        <v>169</v>
      </c>
      <c r="D43" s="253">
        <v>73</v>
      </c>
      <c r="E43" s="253">
        <v>0</v>
      </c>
      <c r="F43" s="253">
        <v>0</v>
      </c>
      <c r="G43" s="253">
        <v>85</v>
      </c>
      <c r="H43" s="253">
        <v>0</v>
      </c>
      <c r="I43" s="253">
        <v>0</v>
      </c>
      <c r="J43" s="253">
        <v>11</v>
      </c>
      <c r="K43" s="253">
        <v>0</v>
      </c>
      <c r="L43" s="253">
        <v>0</v>
      </c>
      <c r="M43" s="137" t="s">
        <v>15</v>
      </c>
      <c r="N43" s="385" t="s">
        <v>123</v>
      </c>
    </row>
    <row r="44" spans="1:14" ht="12.75" customHeight="1" thickBot="1" x14ac:dyDescent="0.3">
      <c r="A44" s="383"/>
      <c r="B44" s="72" t="s">
        <v>17</v>
      </c>
      <c r="C44" s="203">
        <f t="shared" si="0"/>
        <v>199769</v>
      </c>
      <c r="D44" s="253">
        <v>181795</v>
      </c>
      <c r="E44" s="253">
        <v>0</v>
      </c>
      <c r="F44" s="253">
        <v>0</v>
      </c>
      <c r="G44" s="253">
        <v>12041</v>
      </c>
      <c r="H44" s="253">
        <v>0</v>
      </c>
      <c r="I44" s="253">
        <v>0</v>
      </c>
      <c r="J44" s="253">
        <v>5933</v>
      </c>
      <c r="K44" s="253">
        <v>0</v>
      </c>
      <c r="L44" s="253">
        <v>0</v>
      </c>
      <c r="M44" s="137" t="s">
        <v>18</v>
      </c>
      <c r="N44" s="385"/>
    </row>
    <row r="45" spans="1:14" ht="12.75" customHeight="1" x14ac:dyDescent="0.25">
      <c r="A45" s="384"/>
      <c r="B45" s="73" t="s">
        <v>19</v>
      </c>
      <c r="C45" s="204">
        <f t="shared" si="0"/>
        <v>65305</v>
      </c>
      <c r="D45" s="254">
        <v>54035</v>
      </c>
      <c r="E45" s="254">
        <v>0</v>
      </c>
      <c r="F45" s="254">
        <v>0</v>
      </c>
      <c r="G45" s="254">
        <v>8221</v>
      </c>
      <c r="H45" s="254">
        <v>0</v>
      </c>
      <c r="I45" s="254">
        <v>0</v>
      </c>
      <c r="J45" s="254">
        <v>3049</v>
      </c>
      <c r="K45" s="254">
        <v>0</v>
      </c>
      <c r="L45" s="254">
        <v>0</v>
      </c>
      <c r="M45" s="161" t="s">
        <v>20</v>
      </c>
      <c r="N45" s="386"/>
    </row>
    <row r="46" spans="1:14" s="66" customFormat="1" ht="16.2" customHeight="1" thickBot="1" x14ac:dyDescent="0.3">
      <c r="A46" s="375" t="s">
        <v>9</v>
      </c>
      <c r="B46" s="176" t="s">
        <v>14</v>
      </c>
      <c r="C46" s="227">
        <f>C10+C13+C16+C19+C22+C25+C28+C31+C34+C37+C40+C43</f>
        <v>1299</v>
      </c>
      <c r="D46" s="227">
        <f t="shared" ref="C46:K48" si="1">D10+D13+D16+D19+D22+D25+D28+D31+D34+D37+D40+D43</f>
        <v>272</v>
      </c>
      <c r="E46" s="227">
        <f t="shared" si="1"/>
        <v>0</v>
      </c>
      <c r="F46" s="227">
        <f t="shared" si="1"/>
        <v>0</v>
      </c>
      <c r="G46" s="227">
        <f t="shared" si="1"/>
        <v>935</v>
      </c>
      <c r="H46" s="227">
        <f t="shared" si="1"/>
        <v>9</v>
      </c>
      <c r="I46" s="227">
        <f t="shared" si="1"/>
        <v>0</v>
      </c>
      <c r="J46" s="227">
        <f t="shared" si="1"/>
        <v>83</v>
      </c>
      <c r="K46" s="227">
        <f t="shared" si="1"/>
        <v>0</v>
      </c>
      <c r="L46" s="227">
        <f>L10+L13+L16+L19+L22+L25+L28+L31+L34+L37+L40+L43</f>
        <v>0</v>
      </c>
      <c r="M46" s="139" t="s">
        <v>15</v>
      </c>
      <c r="N46" s="378" t="s">
        <v>2</v>
      </c>
    </row>
    <row r="47" spans="1:14" s="66" customFormat="1" ht="16.2" customHeight="1" thickBot="1" x14ac:dyDescent="0.3">
      <c r="A47" s="376"/>
      <c r="B47" s="177" t="s">
        <v>17</v>
      </c>
      <c r="C47" s="192">
        <f t="shared" si="1"/>
        <v>886987</v>
      </c>
      <c r="D47" s="192">
        <f t="shared" si="1"/>
        <v>622957</v>
      </c>
      <c r="E47" s="192">
        <f t="shared" si="1"/>
        <v>0</v>
      </c>
      <c r="F47" s="192">
        <f t="shared" si="1"/>
        <v>0</v>
      </c>
      <c r="G47" s="192">
        <f t="shared" si="1"/>
        <v>167948</v>
      </c>
      <c r="H47" s="192">
        <f t="shared" si="1"/>
        <v>4590</v>
      </c>
      <c r="I47" s="192">
        <f t="shared" si="1"/>
        <v>0</v>
      </c>
      <c r="J47" s="192">
        <f t="shared" si="1"/>
        <v>91492</v>
      </c>
      <c r="K47" s="192">
        <f t="shared" si="1"/>
        <v>0</v>
      </c>
      <c r="L47" s="192">
        <f t="shared" ref="L47:L48" si="2">L11+L14+L17+L20+L23+L26+L29+L32+L35+L38+L41+L44</f>
        <v>0</v>
      </c>
      <c r="M47" s="142" t="s">
        <v>18</v>
      </c>
      <c r="N47" s="379"/>
    </row>
    <row r="48" spans="1:14" s="66" customFormat="1" ht="16.2" customHeight="1" x14ac:dyDescent="0.25">
      <c r="A48" s="377"/>
      <c r="B48" s="257" t="s">
        <v>19</v>
      </c>
      <c r="C48" s="194">
        <f t="shared" si="1"/>
        <v>338381</v>
      </c>
      <c r="D48" s="194">
        <f t="shared" si="1"/>
        <v>184571</v>
      </c>
      <c r="E48" s="194">
        <f t="shared" si="1"/>
        <v>0</v>
      </c>
      <c r="F48" s="194">
        <f t="shared" si="1"/>
        <v>0</v>
      </c>
      <c r="G48" s="194">
        <f t="shared" si="1"/>
        <v>115097</v>
      </c>
      <c r="H48" s="194">
        <f t="shared" si="1"/>
        <v>2316</v>
      </c>
      <c r="I48" s="194">
        <f t="shared" si="1"/>
        <v>0</v>
      </c>
      <c r="J48" s="194">
        <f t="shared" si="1"/>
        <v>36397</v>
      </c>
      <c r="K48" s="194">
        <f t="shared" si="1"/>
        <v>0</v>
      </c>
      <c r="L48" s="194">
        <f t="shared" si="2"/>
        <v>0</v>
      </c>
      <c r="M48" s="164" t="s">
        <v>20</v>
      </c>
      <c r="N48" s="380"/>
    </row>
    <row r="49" spans="3:12" x14ac:dyDescent="0.25"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</sheetData>
  <mergeCells count="36">
    <mergeCell ref="A7:A9"/>
    <mergeCell ref="B7:B9"/>
    <mergeCell ref="C7:L7"/>
    <mergeCell ref="M7:M9"/>
    <mergeCell ref="N7:N9"/>
    <mergeCell ref="A1:N1"/>
    <mergeCell ref="A2:N2"/>
    <mergeCell ref="A3:N3"/>
    <mergeCell ref="A4:N4"/>
    <mergeCell ref="A5:N5"/>
    <mergeCell ref="A37:A39"/>
    <mergeCell ref="N37:N39"/>
    <mergeCell ref="A40:A42"/>
    <mergeCell ref="N40:N42"/>
    <mergeCell ref="A46:A48"/>
    <mergeCell ref="N46:N48"/>
    <mergeCell ref="A43:A45"/>
    <mergeCell ref="N43:N45"/>
    <mergeCell ref="A28:A30"/>
    <mergeCell ref="N28:N30"/>
    <mergeCell ref="A31:A33"/>
    <mergeCell ref="N31:N33"/>
    <mergeCell ref="A34:A36"/>
    <mergeCell ref="N34:N36"/>
    <mergeCell ref="A19:A21"/>
    <mergeCell ref="N19:N21"/>
    <mergeCell ref="A22:A24"/>
    <mergeCell ref="N22:N24"/>
    <mergeCell ref="A25:A27"/>
    <mergeCell ref="N25:N27"/>
    <mergeCell ref="A10:A12"/>
    <mergeCell ref="N10:N12"/>
    <mergeCell ref="A13:A15"/>
    <mergeCell ref="N13:N15"/>
    <mergeCell ref="A16:A18"/>
    <mergeCell ref="N16:N18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10"/>
  <sheetViews>
    <sheetView view="pageBreakPreview" zoomScaleNormal="100" zoomScaleSheetLayoutView="100" workbookViewId="0">
      <selection activeCell="D3" sqref="D3:E3"/>
    </sheetView>
  </sheetViews>
  <sheetFormatPr defaultColWidth="9.109375" defaultRowHeight="22.8" x14ac:dyDescent="0.25"/>
  <cols>
    <col min="1" max="1" width="13.6640625" style="9" customWidth="1"/>
    <col min="2" max="2" width="50.6640625" style="9" customWidth="1"/>
    <col min="3" max="3" width="4.6640625" style="8" customWidth="1"/>
    <col min="4" max="4" width="50.6640625" style="8" customWidth="1"/>
    <col min="5" max="5" width="16.6640625" style="8" customWidth="1"/>
    <col min="6" max="16384" width="9.109375" style="8"/>
  </cols>
  <sheetData>
    <row r="1" spans="1:11" s="5" customFormat="1" ht="59.25" customHeight="1" x14ac:dyDescent="0.25">
      <c r="A1" s="269"/>
      <c r="B1" s="269"/>
      <c r="C1" s="269"/>
      <c r="D1" s="269"/>
      <c r="E1" s="269"/>
      <c r="F1" s="7"/>
      <c r="G1" s="14"/>
      <c r="H1" s="14"/>
    </row>
    <row r="2" spans="1:11" s="12" customFormat="1" ht="57.75" customHeight="1" x14ac:dyDescent="0.25">
      <c r="A2" s="276" t="s">
        <v>129</v>
      </c>
      <c r="B2" s="276"/>
      <c r="C2" s="13"/>
      <c r="D2" s="269"/>
      <c r="E2" s="269"/>
      <c r="F2" s="8"/>
      <c r="G2" s="8"/>
      <c r="H2" s="8"/>
      <c r="I2" s="13"/>
      <c r="J2" s="13"/>
      <c r="K2" s="13"/>
    </row>
    <row r="3" spans="1:11" ht="93.75" customHeight="1" x14ac:dyDescent="0.25">
      <c r="A3" s="274" t="s">
        <v>413</v>
      </c>
      <c r="B3" s="274"/>
      <c r="C3" s="90"/>
      <c r="D3" s="273" t="s">
        <v>412</v>
      </c>
      <c r="E3" s="273"/>
    </row>
    <row r="4" spans="1:11" ht="81.75" customHeight="1" x14ac:dyDescent="0.25">
      <c r="A4" s="274" t="s">
        <v>237</v>
      </c>
      <c r="B4" s="274"/>
      <c r="C4" s="90"/>
      <c r="D4" s="273" t="s">
        <v>236</v>
      </c>
      <c r="E4" s="273"/>
    </row>
    <row r="5" spans="1:11" ht="54.75" customHeight="1" x14ac:dyDescent="0.25">
      <c r="A5" s="275" t="s">
        <v>238</v>
      </c>
      <c r="B5" s="275"/>
      <c r="C5" s="90"/>
      <c r="D5" s="273" t="s">
        <v>249</v>
      </c>
      <c r="E5" s="273"/>
    </row>
    <row r="6" spans="1:11" ht="54.75" customHeight="1" x14ac:dyDescent="0.25">
      <c r="A6" s="278" t="s">
        <v>128</v>
      </c>
      <c r="B6" s="278"/>
      <c r="C6" s="91"/>
      <c r="D6" s="92" t="s">
        <v>194</v>
      </c>
      <c r="E6"/>
    </row>
    <row r="7" spans="1:11" ht="67.5" customHeight="1" x14ac:dyDescent="0.25">
      <c r="A7" s="277" t="s">
        <v>240</v>
      </c>
      <c r="B7" s="277"/>
      <c r="C7" s="90"/>
      <c r="D7" s="279" t="s">
        <v>239</v>
      </c>
      <c r="E7" s="280"/>
    </row>
    <row r="8" spans="1:11" ht="67.5" customHeight="1" x14ac:dyDescent="0.25">
      <c r="A8" s="11"/>
    </row>
    <row r="9" spans="1:11" ht="67.5" customHeight="1" x14ac:dyDescent="0.25">
      <c r="E9" s="10"/>
    </row>
    <row r="10" spans="1:11" ht="43.5" customHeight="1" x14ac:dyDescent="0.25">
      <c r="A10" s="10"/>
      <c r="B10" s="10"/>
      <c r="D10" s="10"/>
    </row>
  </sheetData>
  <mergeCells count="12">
    <mergeCell ref="A7:B7"/>
    <mergeCell ref="A6:B6"/>
    <mergeCell ref="D2:E2"/>
    <mergeCell ref="D3:E3"/>
    <mergeCell ref="D5:E5"/>
    <mergeCell ref="D7:E7"/>
    <mergeCell ref="A1:E1"/>
    <mergeCell ref="D4:E4"/>
    <mergeCell ref="A3:B3"/>
    <mergeCell ref="A4:B4"/>
    <mergeCell ref="A5:B5"/>
    <mergeCell ref="A2:B2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WordArt.2" shapeId="20481" r:id="rId4">
          <objectPr defaultSize="0" autoPict="0" r:id="rId5">
            <anchor moveWithCells="1" sizeWithCells="1">
              <from>
                <xdr:col>3</xdr:col>
                <xdr:colOff>1760220</xdr:colOff>
                <xdr:row>1</xdr:row>
                <xdr:rowOff>99060</xdr:rowOff>
              </from>
              <to>
                <xdr:col>3</xdr:col>
                <xdr:colOff>2651760</xdr:colOff>
                <xdr:row>1</xdr:row>
                <xdr:rowOff>632460</xdr:rowOff>
              </to>
            </anchor>
          </objectPr>
        </oleObject>
      </mc:Choice>
      <mc:Fallback>
        <oleObject progId="MSWordArt.2" shapeId="20481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9"/>
  <sheetViews>
    <sheetView view="pageBreakPreview" topLeftCell="A21" zoomScaleNormal="100" zoomScaleSheetLayoutView="100" workbookViewId="0">
      <selection activeCell="N55" sqref="N55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2.6640625" customWidth="1"/>
    <col min="14" max="14" width="20.6640625" customWidth="1"/>
  </cols>
  <sheetData>
    <row r="1" spans="1:14" s="29" customFormat="1" ht="14.25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66" customFormat="1" ht="17.399999999999999" x14ac:dyDescent="0.25">
      <c r="A2" s="309" t="s">
        <v>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66" customFormat="1" ht="15.6" x14ac:dyDescent="0.25">
      <c r="A3" s="310" t="s">
        <v>217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66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66" customFormat="1" ht="15.6" x14ac:dyDescent="0.25">
      <c r="A5" s="308" t="s">
        <v>423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66" customFormat="1" ht="15.6" x14ac:dyDescent="0.25">
      <c r="A6" s="2" t="s">
        <v>421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2"/>
      <c r="M6" s="67"/>
      <c r="N6" s="31" t="s">
        <v>422</v>
      </c>
    </row>
    <row r="7" spans="1:14" s="66" customFormat="1" ht="15.6" x14ac:dyDescent="0.25">
      <c r="A7" s="318" t="s">
        <v>100</v>
      </c>
      <c r="B7" s="318" t="s">
        <v>140</v>
      </c>
      <c r="C7" s="387" t="s">
        <v>142</v>
      </c>
      <c r="D7" s="387"/>
      <c r="E7" s="387"/>
      <c r="F7" s="387"/>
      <c r="G7" s="387"/>
      <c r="H7" s="387"/>
      <c r="I7" s="387"/>
      <c r="J7" s="387"/>
      <c r="K7" s="387"/>
      <c r="L7" s="387"/>
      <c r="M7" s="315" t="s">
        <v>141</v>
      </c>
      <c r="N7" s="315" t="s">
        <v>101</v>
      </c>
    </row>
    <row r="8" spans="1:14" s="68" customFormat="1" ht="13.8" x14ac:dyDescent="0.25">
      <c r="A8" s="319"/>
      <c r="B8" s="319"/>
      <c r="C8" s="88" t="s">
        <v>216</v>
      </c>
      <c r="D8" s="88" t="s">
        <v>3</v>
      </c>
      <c r="E8" s="88" t="s">
        <v>98</v>
      </c>
      <c r="F8" s="88" t="s">
        <v>97</v>
      </c>
      <c r="G8" s="88" t="s">
        <v>4</v>
      </c>
      <c r="H8" s="88" t="s">
        <v>96</v>
      </c>
      <c r="I8" s="88" t="s">
        <v>5</v>
      </c>
      <c r="J8" s="88" t="s">
        <v>95</v>
      </c>
      <c r="K8" s="88" t="s">
        <v>6</v>
      </c>
      <c r="L8" s="88" t="s">
        <v>7</v>
      </c>
      <c r="M8" s="316"/>
      <c r="N8" s="316"/>
    </row>
    <row r="9" spans="1:14" s="68" customFormat="1" ht="21.6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2.75" customHeight="1" thickBot="1" x14ac:dyDescent="0.3">
      <c r="A10" s="389" t="s">
        <v>102</v>
      </c>
      <c r="B10" s="145" t="s">
        <v>14</v>
      </c>
      <c r="C10" s="182">
        <f>L10+K10+J10+I10+H10+G10+F10+E10+D10</f>
        <v>500</v>
      </c>
      <c r="D10" s="268">
        <v>31</v>
      </c>
      <c r="E10" s="268">
        <v>1</v>
      </c>
      <c r="F10" s="268">
        <v>0</v>
      </c>
      <c r="G10" s="268">
        <v>40</v>
      </c>
      <c r="H10" s="268">
        <v>73</v>
      </c>
      <c r="I10" s="268">
        <v>77</v>
      </c>
      <c r="J10" s="268">
        <v>45</v>
      </c>
      <c r="K10" s="268">
        <v>118</v>
      </c>
      <c r="L10" s="268">
        <v>115</v>
      </c>
      <c r="M10" s="42" t="s">
        <v>15</v>
      </c>
      <c r="N10" s="390" t="s">
        <v>103</v>
      </c>
    </row>
    <row r="11" spans="1:14" s="70" customFormat="1" ht="12.75" customHeight="1" thickBot="1" x14ac:dyDescent="0.3">
      <c r="A11" s="381"/>
      <c r="B11" s="145" t="s">
        <v>17</v>
      </c>
      <c r="C11" s="179">
        <f t="shared" ref="C11:C45" si="0">L11+K11+J11+I11+H11+G11+F11+E11+D11</f>
        <v>22946564</v>
      </c>
      <c r="D11" s="174">
        <v>38735</v>
      </c>
      <c r="E11" s="174">
        <v>15067</v>
      </c>
      <c r="F11" s="174">
        <v>0</v>
      </c>
      <c r="G11" s="174">
        <v>6398</v>
      </c>
      <c r="H11" s="174">
        <v>2401891</v>
      </c>
      <c r="I11" s="174">
        <v>924249</v>
      </c>
      <c r="J11" s="174">
        <v>457224</v>
      </c>
      <c r="K11" s="174">
        <v>11992105</v>
      </c>
      <c r="L11" s="174">
        <v>7110895</v>
      </c>
      <c r="M11" s="42" t="s">
        <v>18</v>
      </c>
      <c r="N11" s="390"/>
    </row>
    <row r="12" spans="1:14" s="70" customFormat="1" ht="12.75" customHeight="1" thickBot="1" x14ac:dyDescent="0.3">
      <c r="A12" s="381"/>
      <c r="B12" s="145" t="s">
        <v>19</v>
      </c>
      <c r="C12" s="266">
        <f t="shared" si="0"/>
        <v>9997350</v>
      </c>
      <c r="D12" s="264">
        <v>13851</v>
      </c>
      <c r="E12" s="264">
        <v>5092</v>
      </c>
      <c r="F12" s="264">
        <v>0</v>
      </c>
      <c r="G12" s="264">
        <v>4275</v>
      </c>
      <c r="H12" s="264">
        <v>1395921</v>
      </c>
      <c r="I12" s="264">
        <v>455007</v>
      </c>
      <c r="J12" s="264">
        <v>215615</v>
      </c>
      <c r="K12" s="264">
        <v>3779978</v>
      </c>
      <c r="L12" s="264">
        <v>4127611</v>
      </c>
      <c r="M12" s="42" t="s">
        <v>20</v>
      </c>
      <c r="N12" s="390"/>
    </row>
    <row r="13" spans="1:14" s="70" customFormat="1" ht="12.75" customHeight="1" thickBot="1" x14ac:dyDescent="0.3">
      <c r="A13" s="383" t="s">
        <v>104</v>
      </c>
      <c r="B13" s="72" t="s">
        <v>14</v>
      </c>
      <c r="C13" s="203">
        <f t="shared" si="0"/>
        <v>525</v>
      </c>
      <c r="D13" s="253">
        <v>52</v>
      </c>
      <c r="E13" s="253">
        <v>0</v>
      </c>
      <c r="F13" s="253">
        <v>0</v>
      </c>
      <c r="G13" s="253">
        <v>60</v>
      </c>
      <c r="H13" s="253">
        <v>101</v>
      </c>
      <c r="I13" s="253">
        <v>70</v>
      </c>
      <c r="J13" s="253">
        <v>35</v>
      </c>
      <c r="K13" s="253">
        <v>90</v>
      </c>
      <c r="L13" s="253">
        <v>117</v>
      </c>
      <c r="M13" s="137" t="s">
        <v>15</v>
      </c>
      <c r="N13" s="391" t="s">
        <v>105</v>
      </c>
    </row>
    <row r="14" spans="1:14" s="70" customFormat="1" ht="12.75" customHeight="1" thickBot="1" x14ac:dyDescent="0.3">
      <c r="A14" s="383"/>
      <c r="B14" s="72" t="s">
        <v>17</v>
      </c>
      <c r="C14" s="203">
        <f t="shared" si="0"/>
        <v>22227102</v>
      </c>
      <c r="D14" s="253">
        <v>619907</v>
      </c>
      <c r="E14" s="253">
        <v>0</v>
      </c>
      <c r="F14" s="253">
        <v>0</v>
      </c>
      <c r="G14" s="253">
        <v>10181</v>
      </c>
      <c r="H14" s="253">
        <v>2975255</v>
      </c>
      <c r="I14" s="253">
        <v>934822</v>
      </c>
      <c r="J14" s="253">
        <v>357574</v>
      </c>
      <c r="K14" s="253">
        <v>9985052</v>
      </c>
      <c r="L14" s="253">
        <v>7344311</v>
      </c>
      <c r="M14" s="137" t="s">
        <v>18</v>
      </c>
      <c r="N14" s="385"/>
    </row>
    <row r="15" spans="1:14" s="70" customFormat="1" ht="12.75" customHeight="1" thickBot="1" x14ac:dyDescent="0.3">
      <c r="A15" s="383"/>
      <c r="B15" s="72" t="s">
        <v>19</v>
      </c>
      <c r="C15" s="203">
        <f t="shared" si="0"/>
        <v>9986757</v>
      </c>
      <c r="D15" s="253">
        <v>209850</v>
      </c>
      <c r="E15" s="253">
        <v>0</v>
      </c>
      <c r="F15" s="253">
        <v>0</v>
      </c>
      <c r="G15" s="253">
        <v>5895</v>
      </c>
      <c r="H15" s="253">
        <v>1720043</v>
      </c>
      <c r="I15" s="253">
        <v>460844</v>
      </c>
      <c r="J15" s="253">
        <v>150887</v>
      </c>
      <c r="K15" s="253">
        <v>3122661</v>
      </c>
      <c r="L15" s="253">
        <v>4316577</v>
      </c>
      <c r="M15" s="137" t="s">
        <v>20</v>
      </c>
      <c r="N15" s="392"/>
    </row>
    <row r="16" spans="1:14" s="70" customFormat="1" ht="12.75" customHeight="1" thickBot="1" x14ac:dyDescent="0.3">
      <c r="A16" s="381" t="s">
        <v>106</v>
      </c>
      <c r="B16" s="145" t="s">
        <v>14</v>
      </c>
      <c r="C16" s="267">
        <f t="shared" si="0"/>
        <v>575</v>
      </c>
      <c r="D16" s="265">
        <v>72</v>
      </c>
      <c r="E16" s="265">
        <v>0</v>
      </c>
      <c r="F16" s="265">
        <v>21</v>
      </c>
      <c r="G16" s="265">
        <v>62</v>
      </c>
      <c r="H16" s="265">
        <v>89</v>
      </c>
      <c r="I16" s="265">
        <v>76</v>
      </c>
      <c r="J16" s="265">
        <v>40</v>
      </c>
      <c r="K16" s="265">
        <v>93</v>
      </c>
      <c r="L16" s="265">
        <v>122</v>
      </c>
      <c r="M16" s="42" t="s">
        <v>15</v>
      </c>
      <c r="N16" s="388" t="s">
        <v>107</v>
      </c>
    </row>
    <row r="17" spans="1:14" s="70" customFormat="1" ht="12.75" customHeight="1" thickBot="1" x14ac:dyDescent="0.3">
      <c r="A17" s="381"/>
      <c r="B17" s="145" t="s">
        <v>17</v>
      </c>
      <c r="C17" s="192">
        <f t="shared" si="0"/>
        <v>25020587</v>
      </c>
      <c r="D17" s="193">
        <v>1041670</v>
      </c>
      <c r="E17" s="193">
        <v>0</v>
      </c>
      <c r="F17" s="193">
        <v>1439313</v>
      </c>
      <c r="G17" s="193">
        <v>14489</v>
      </c>
      <c r="H17" s="193">
        <v>2698273</v>
      </c>
      <c r="I17" s="193">
        <v>1007241</v>
      </c>
      <c r="J17" s="193">
        <v>1371996</v>
      </c>
      <c r="K17" s="193">
        <v>10102103</v>
      </c>
      <c r="L17" s="193">
        <v>7345502</v>
      </c>
      <c r="M17" s="42" t="s">
        <v>18</v>
      </c>
      <c r="N17" s="382"/>
    </row>
    <row r="18" spans="1:14" s="70" customFormat="1" ht="12.75" customHeight="1" thickBot="1" x14ac:dyDescent="0.3">
      <c r="A18" s="381"/>
      <c r="B18" s="145" t="s">
        <v>19</v>
      </c>
      <c r="C18" s="192">
        <f t="shared" si="0"/>
        <v>10533269</v>
      </c>
      <c r="D18" s="193">
        <v>350223</v>
      </c>
      <c r="E18" s="193">
        <v>0</v>
      </c>
      <c r="F18" s="193">
        <v>470505</v>
      </c>
      <c r="G18" s="193">
        <v>10071</v>
      </c>
      <c r="H18" s="193">
        <v>1537726</v>
      </c>
      <c r="I18" s="193">
        <v>495115</v>
      </c>
      <c r="J18" s="193">
        <v>190405</v>
      </c>
      <c r="K18" s="193">
        <v>3142337</v>
      </c>
      <c r="L18" s="193">
        <v>4336887</v>
      </c>
      <c r="M18" s="42" t="s">
        <v>20</v>
      </c>
      <c r="N18" s="382"/>
    </row>
    <row r="19" spans="1:14" s="70" customFormat="1" ht="12.75" customHeight="1" thickBot="1" x14ac:dyDescent="0.3">
      <c r="A19" s="383" t="s">
        <v>108</v>
      </c>
      <c r="B19" s="72" t="s">
        <v>14</v>
      </c>
      <c r="C19" s="203">
        <f t="shared" si="0"/>
        <v>555</v>
      </c>
      <c r="D19" s="253">
        <v>57</v>
      </c>
      <c r="E19" s="253">
        <v>3</v>
      </c>
      <c r="F19" s="253">
        <v>34</v>
      </c>
      <c r="G19" s="253">
        <v>54</v>
      </c>
      <c r="H19" s="253">
        <v>69</v>
      </c>
      <c r="I19" s="253">
        <v>77</v>
      </c>
      <c r="J19" s="253">
        <v>42</v>
      </c>
      <c r="K19" s="253">
        <v>108</v>
      </c>
      <c r="L19" s="253">
        <v>111</v>
      </c>
      <c r="M19" s="137" t="s">
        <v>15</v>
      </c>
      <c r="N19" s="385" t="s">
        <v>109</v>
      </c>
    </row>
    <row r="20" spans="1:14" s="70" customFormat="1" ht="12.75" customHeight="1" thickBot="1" x14ac:dyDescent="0.3">
      <c r="A20" s="383"/>
      <c r="B20" s="72" t="s">
        <v>17</v>
      </c>
      <c r="C20" s="203">
        <f t="shared" si="0"/>
        <v>23879589</v>
      </c>
      <c r="D20" s="253">
        <v>373306</v>
      </c>
      <c r="E20" s="253">
        <v>130316</v>
      </c>
      <c r="F20" s="253">
        <v>1843735</v>
      </c>
      <c r="G20" s="253">
        <v>72960</v>
      </c>
      <c r="H20" s="253">
        <v>2362075</v>
      </c>
      <c r="I20" s="253">
        <v>994450</v>
      </c>
      <c r="J20" s="253">
        <v>538375</v>
      </c>
      <c r="K20" s="253">
        <v>11379681</v>
      </c>
      <c r="L20" s="253">
        <v>6184691</v>
      </c>
      <c r="M20" s="137" t="s">
        <v>18</v>
      </c>
      <c r="N20" s="385"/>
    </row>
    <row r="21" spans="1:14" s="70" customFormat="1" ht="12.75" customHeight="1" thickBot="1" x14ac:dyDescent="0.3">
      <c r="A21" s="383"/>
      <c r="B21" s="72" t="s">
        <v>19</v>
      </c>
      <c r="C21" s="203">
        <f t="shared" si="0"/>
        <v>10073707</v>
      </c>
      <c r="D21" s="253">
        <v>139549</v>
      </c>
      <c r="E21" s="253">
        <v>48584</v>
      </c>
      <c r="F21" s="253">
        <v>632743</v>
      </c>
      <c r="G21" s="253">
        <v>29093</v>
      </c>
      <c r="H21" s="253">
        <v>1379332</v>
      </c>
      <c r="I21" s="253">
        <v>479091</v>
      </c>
      <c r="J21" s="253">
        <v>259544</v>
      </c>
      <c r="K21" s="253">
        <v>3588265</v>
      </c>
      <c r="L21" s="253">
        <v>3517506</v>
      </c>
      <c r="M21" s="137" t="s">
        <v>20</v>
      </c>
      <c r="N21" s="385"/>
    </row>
    <row r="22" spans="1:14" s="70" customFormat="1" ht="12.75" customHeight="1" thickBot="1" x14ac:dyDescent="0.3">
      <c r="A22" s="381" t="s">
        <v>110</v>
      </c>
      <c r="B22" s="145" t="s">
        <v>14</v>
      </c>
      <c r="C22" s="267">
        <f t="shared" si="0"/>
        <v>770</v>
      </c>
      <c r="D22" s="265">
        <v>192</v>
      </c>
      <c r="E22" s="265">
        <v>0</v>
      </c>
      <c r="F22" s="265">
        <v>25</v>
      </c>
      <c r="G22" s="265">
        <v>80</v>
      </c>
      <c r="H22" s="265">
        <v>82</v>
      </c>
      <c r="I22" s="265">
        <v>72</v>
      </c>
      <c r="J22" s="265">
        <v>59</v>
      </c>
      <c r="K22" s="265">
        <v>123</v>
      </c>
      <c r="L22" s="265">
        <v>137</v>
      </c>
      <c r="M22" s="42" t="s">
        <v>15</v>
      </c>
      <c r="N22" s="382" t="s">
        <v>111</v>
      </c>
    </row>
    <row r="23" spans="1:14" s="70" customFormat="1" ht="12.75" customHeight="1" thickBot="1" x14ac:dyDescent="0.3">
      <c r="A23" s="381"/>
      <c r="B23" s="145" t="s">
        <v>17</v>
      </c>
      <c r="C23" s="192">
        <f t="shared" si="0"/>
        <v>26573325</v>
      </c>
      <c r="D23" s="193">
        <v>656857</v>
      </c>
      <c r="E23" s="193">
        <v>0</v>
      </c>
      <c r="F23" s="193">
        <v>1408172</v>
      </c>
      <c r="G23" s="193">
        <v>35260</v>
      </c>
      <c r="H23" s="193">
        <v>2615325</v>
      </c>
      <c r="I23" s="193">
        <v>862244</v>
      </c>
      <c r="J23" s="193">
        <v>636366</v>
      </c>
      <c r="K23" s="193">
        <v>12029037</v>
      </c>
      <c r="L23" s="193">
        <v>8330064</v>
      </c>
      <c r="M23" s="42" t="s">
        <v>18</v>
      </c>
      <c r="N23" s="382"/>
    </row>
    <row r="24" spans="1:14" s="70" customFormat="1" ht="12.75" customHeight="1" thickBot="1" x14ac:dyDescent="0.3">
      <c r="A24" s="381"/>
      <c r="B24" s="145" t="s">
        <v>19</v>
      </c>
      <c r="C24" s="192">
        <f t="shared" si="0"/>
        <v>11671759</v>
      </c>
      <c r="D24" s="193">
        <v>266410</v>
      </c>
      <c r="E24" s="193">
        <v>0</v>
      </c>
      <c r="F24" s="193">
        <v>465744</v>
      </c>
      <c r="G24" s="193">
        <v>17595</v>
      </c>
      <c r="H24" s="193">
        <v>1504972</v>
      </c>
      <c r="I24" s="193">
        <v>425145</v>
      </c>
      <c r="J24" s="193">
        <v>280530</v>
      </c>
      <c r="K24" s="193">
        <v>3772134</v>
      </c>
      <c r="L24" s="193">
        <v>4939229</v>
      </c>
      <c r="M24" s="42" t="s">
        <v>20</v>
      </c>
      <c r="N24" s="382"/>
    </row>
    <row r="25" spans="1:14" s="70" customFormat="1" ht="12.75" customHeight="1" thickBot="1" x14ac:dyDescent="0.3">
      <c r="A25" s="383" t="s">
        <v>112</v>
      </c>
      <c r="B25" s="72" t="s">
        <v>14</v>
      </c>
      <c r="C25" s="203">
        <f t="shared" si="0"/>
        <v>540</v>
      </c>
      <c r="D25" s="253">
        <v>135</v>
      </c>
      <c r="E25" s="253">
        <v>0</v>
      </c>
      <c r="F25" s="253">
        <v>25</v>
      </c>
      <c r="G25" s="253">
        <v>123</v>
      </c>
      <c r="H25" s="253">
        <v>62</v>
      </c>
      <c r="I25" s="253">
        <v>74</v>
      </c>
      <c r="J25" s="253">
        <v>57</v>
      </c>
      <c r="K25" s="253">
        <v>9</v>
      </c>
      <c r="L25" s="253">
        <v>55</v>
      </c>
      <c r="M25" s="137" t="s">
        <v>15</v>
      </c>
      <c r="N25" s="385" t="s">
        <v>113</v>
      </c>
    </row>
    <row r="26" spans="1:14" s="70" customFormat="1" ht="12.75" customHeight="1" thickBot="1" x14ac:dyDescent="0.3">
      <c r="A26" s="383"/>
      <c r="B26" s="72" t="s">
        <v>17</v>
      </c>
      <c r="C26" s="203">
        <f t="shared" si="0"/>
        <v>8917848</v>
      </c>
      <c r="D26" s="253">
        <v>307507</v>
      </c>
      <c r="E26" s="253">
        <v>0</v>
      </c>
      <c r="F26" s="253">
        <v>1438042</v>
      </c>
      <c r="G26" s="253">
        <v>85797</v>
      </c>
      <c r="H26" s="253">
        <v>2236371</v>
      </c>
      <c r="I26" s="253">
        <v>1063531</v>
      </c>
      <c r="J26" s="253">
        <v>626837</v>
      </c>
      <c r="K26" s="253">
        <v>360719</v>
      </c>
      <c r="L26" s="253">
        <v>2799044</v>
      </c>
      <c r="M26" s="137" t="s">
        <v>18</v>
      </c>
      <c r="N26" s="385"/>
    </row>
    <row r="27" spans="1:14" s="70" customFormat="1" ht="12.75" customHeight="1" thickBot="1" x14ac:dyDescent="0.3">
      <c r="A27" s="383"/>
      <c r="B27" s="72" t="s">
        <v>19</v>
      </c>
      <c r="C27" s="203">
        <f t="shared" si="0"/>
        <v>4564863</v>
      </c>
      <c r="D27" s="253">
        <v>101091</v>
      </c>
      <c r="E27" s="253">
        <v>0</v>
      </c>
      <c r="F27" s="253">
        <v>472675</v>
      </c>
      <c r="G27" s="253">
        <v>38395</v>
      </c>
      <c r="H27" s="253">
        <v>1292876</v>
      </c>
      <c r="I27" s="253">
        <v>543274</v>
      </c>
      <c r="J27" s="253">
        <v>302769</v>
      </c>
      <c r="K27" s="253">
        <v>177792</v>
      </c>
      <c r="L27" s="253">
        <v>1635991</v>
      </c>
      <c r="M27" s="137" t="s">
        <v>20</v>
      </c>
      <c r="N27" s="385"/>
    </row>
    <row r="28" spans="1:14" s="70" customFormat="1" ht="12.75" customHeight="1" thickBot="1" x14ac:dyDescent="0.3">
      <c r="A28" s="381" t="s">
        <v>114</v>
      </c>
      <c r="B28" s="145" t="s">
        <v>14</v>
      </c>
      <c r="C28" s="267">
        <f t="shared" si="0"/>
        <v>435</v>
      </c>
      <c r="D28" s="265">
        <v>100</v>
      </c>
      <c r="E28" s="265">
        <v>1</v>
      </c>
      <c r="F28" s="265">
        <v>26</v>
      </c>
      <c r="G28" s="265">
        <v>51</v>
      </c>
      <c r="H28" s="265">
        <v>55</v>
      </c>
      <c r="I28" s="265">
        <v>69</v>
      </c>
      <c r="J28" s="265">
        <v>64</v>
      </c>
      <c r="K28" s="265">
        <v>8</v>
      </c>
      <c r="L28" s="265">
        <v>61</v>
      </c>
      <c r="M28" s="42" t="s">
        <v>15</v>
      </c>
      <c r="N28" s="382" t="s">
        <v>115</v>
      </c>
    </row>
    <row r="29" spans="1:14" s="70" customFormat="1" ht="12.75" customHeight="1" thickBot="1" x14ac:dyDescent="0.3">
      <c r="A29" s="381"/>
      <c r="B29" s="145" t="s">
        <v>17</v>
      </c>
      <c r="C29" s="192">
        <f t="shared" si="0"/>
        <v>8410805</v>
      </c>
      <c r="D29" s="193">
        <v>198030</v>
      </c>
      <c r="E29" s="193">
        <v>7442</v>
      </c>
      <c r="F29" s="193">
        <v>1356458</v>
      </c>
      <c r="G29" s="193">
        <v>48054</v>
      </c>
      <c r="H29" s="193">
        <v>1951061</v>
      </c>
      <c r="I29" s="193">
        <v>940324</v>
      </c>
      <c r="J29" s="193">
        <v>630415</v>
      </c>
      <c r="K29" s="193">
        <v>183493</v>
      </c>
      <c r="L29" s="193">
        <v>3095528</v>
      </c>
      <c r="M29" s="42" t="s">
        <v>18</v>
      </c>
      <c r="N29" s="382"/>
    </row>
    <row r="30" spans="1:14" s="70" customFormat="1" ht="12.75" customHeight="1" thickBot="1" x14ac:dyDescent="0.3">
      <c r="A30" s="381"/>
      <c r="B30" s="145" t="s">
        <v>19</v>
      </c>
      <c r="C30" s="192">
        <f t="shared" si="0"/>
        <v>4277596</v>
      </c>
      <c r="D30" s="193">
        <v>64048</v>
      </c>
      <c r="E30" s="193">
        <v>3957</v>
      </c>
      <c r="F30" s="193">
        <v>450071</v>
      </c>
      <c r="G30" s="193">
        <v>17738</v>
      </c>
      <c r="H30" s="193">
        <v>1109978</v>
      </c>
      <c r="I30" s="193">
        <v>490597</v>
      </c>
      <c r="J30" s="193">
        <v>277508</v>
      </c>
      <c r="K30" s="193">
        <v>64149</v>
      </c>
      <c r="L30" s="193">
        <v>1799550</v>
      </c>
      <c r="M30" s="42" t="s">
        <v>20</v>
      </c>
      <c r="N30" s="382"/>
    </row>
    <row r="31" spans="1:14" s="70" customFormat="1" ht="12.75" customHeight="1" thickBot="1" x14ac:dyDescent="0.3">
      <c r="A31" s="383" t="s">
        <v>116</v>
      </c>
      <c r="B31" s="72" t="s">
        <v>14</v>
      </c>
      <c r="C31" s="203">
        <f t="shared" si="0"/>
        <v>417</v>
      </c>
      <c r="D31" s="253">
        <v>109</v>
      </c>
      <c r="E31" s="253">
        <v>0</v>
      </c>
      <c r="F31" s="253">
        <v>27</v>
      </c>
      <c r="G31" s="253">
        <v>51</v>
      </c>
      <c r="H31" s="253">
        <v>70</v>
      </c>
      <c r="I31" s="253">
        <v>65</v>
      </c>
      <c r="J31" s="253">
        <v>33</v>
      </c>
      <c r="K31" s="253">
        <v>6</v>
      </c>
      <c r="L31" s="253">
        <v>56</v>
      </c>
      <c r="M31" s="137" t="s">
        <v>15</v>
      </c>
      <c r="N31" s="385" t="s">
        <v>117</v>
      </c>
    </row>
    <row r="32" spans="1:14" s="70" customFormat="1" ht="12.75" customHeight="1" thickBot="1" x14ac:dyDescent="0.3">
      <c r="A32" s="383"/>
      <c r="B32" s="72" t="s">
        <v>17</v>
      </c>
      <c r="C32" s="203">
        <f t="shared" si="0"/>
        <v>9422368</v>
      </c>
      <c r="D32" s="253">
        <v>932249</v>
      </c>
      <c r="E32" s="253">
        <v>0</v>
      </c>
      <c r="F32" s="253">
        <v>1530308</v>
      </c>
      <c r="G32" s="253">
        <v>65712</v>
      </c>
      <c r="H32" s="253">
        <v>2583291</v>
      </c>
      <c r="I32" s="253">
        <v>935910</v>
      </c>
      <c r="J32" s="253">
        <v>318341</v>
      </c>
      <c r="K32" s="253">
        <v>140986</v>
      </c>
      <c r="L32" s="253">
        <v>2915571</v>
      </c>
      <c r="M32" s="137" t="s">
        <v>18</v>
      </c>
      <c r="N32" s="385"/>
    </row>
    <row r="33" spans="1:14" s="70" customFormat="1" ht="12.75" customHeight="1" thickBot="1" x14ac:dyDescent="0.3">
      <c r="A33" s="383"/>
      <c r="B33" s="72" t="s">
        <v>19</v>
      </c>
      <c r="C33" s="203">
        <f t="shared" si="0"/>
        <v>4555641</v>
      </c>
      <c r="D33" s="253">
        <v>80997</v>
      </c>
      <c r="E33" s="253">
        <v>0</v>
      </c>
      <c r="F33" s="253">
        <v>515524</v>
      </c>
      <c r="G33" s="253">
        <v>23169</v>
      </c>
      <c r="H33" s="253">
        <v>1495805</v>
      </c>
      <c r="I33" s="253">
        <v>486778</v>
      </c>
      <c r="J33" s="253">
        <v>160725</v>
      </c>
      <c r="K33" s="253">
        <v>50098</v>
      </c>
      <c r="L33" s="253">
        <v>1742545</v>
      </c>
      <c r="M33" s="137" t="s">
        <v>20</v>
      </c>
      <c r="N33" s="385"/>
    </row>
    <row r="34" spans="1:14" s="70" customFormat="1" ht="12.75" customHeight="1" thickBot="1" x14ac:dyDescent="0.3">
      <c r="A34" s="381" t="s">
        <v>124</v>
      </c>
      <c r="B34" s="145" t="s">
        <v>14</v>
      </c>
      <c r="C34" s="267">
        <f t="shared" si="0"/>
        <v>497</v>
      </c>
      <c r="D34" s="265">
        <v>121</v>
      </c>
      <c r="E34" s="265">
        <v>0</v>
      </c>
      <c r="F34" s="265">
        <v>21</v>
      </c>
      <c r="G34" s="265">
        <v>117</v>
      </c>
      <c r="H34" s="265">
        <v>63</v>
      </c>
      <c r="I34" s="265">
        <v>61</v>
      </c>
      <c r="J34" s="265">
        <v>54</v>
      </c>
      <c r="K34" s="265">
        <v>5</v>
      </c>
      <c r="L34" s="265">
        <v>55</v>
      </c>
      <c r="M34" s="42" t="s">
        <v>15</v>
      </c>
      <c r="N34" s="382" t="s">
        <v>125</v>
      </c>
    </row>
    <row r="35" spans="1:14" s="70" customFormat="1" ht="12.75" customHeight="1" thickBot="1" x14ac:dyDescent="0.3">
      <c r="A35" s="381"/>
      <c r="B35" s="145" t="s">
        <v>17</v>
      </c>
      <c r="C35" s="192">
        <f t="shared" si="0"/>
        <v>8038102</v>
      </c>
      <c r="D35" s="193">
        <v>195050</v>
      </c>
      <c r="E35" s="193">
        <v>0</v>
      </c>
      <c r="F35" s="193">
        <v>1230606</v>
      </c>
      <c r="G35" s="193">
        <v>38752</v>
      </c>
      <c r="H35" s="193">
        <v>2242973</v>
      </c>
      <c r="I35" s="193">
        <v>845224</v>
      </c>
      <c r="J35" s="193">
        <v>618152</v>
      </c>
      <c r="K35" s="193">
        <v>118964</v>
      </c>
      <c r="L35" s="193">
        <v>2748381</v>
      </c>
      <c r="M35" s="42" t="s">
        <v>18</v>
      </c>
      <c r="N35" s="382"/>
    </row>
    <row r="36" spans="1:14" s="70" customFormat="1" ht="12.75" customHeight="1" thickBot="1" x14ac:dyDescent="0.3">
      <c r="A36" s="381"/>
      <c r="B36" s="145" t="s">
        <v>19</v>
      </c>
      <c r="C36" s="192">
        <f t="shared" si="0"/>
        <v>4166378</v>
      </c>
      <c r="D36" s="193">
        <v>61964</v>
      </c>
      <c r="E36" s="193">
        <v>0</v>
      </c>
      <c r="F36" s="193">
        <v>413748</v>
      </c>
      <c r="G36" s="193">
        <v>19476</v>
      </c>
      <c r="H36" s="193">
        <v>1270830</v>
      </c>
      <c r="I36" s="193">
        <v>460395</v>
      </c>
      <c r="J36" s="193">
        <v>299234</v>
      </c>
      <c r="K36" s="193">
        <v>40356</v>
      </c>
      <c r="L36" s="193">
        <v>1600375</v>
      </c>
      <c r="M36" s="42" t="s">
        <v>20</v>
      </c>
      <c r="N36" s="382"/>
    </row>
    <row r="37" spans="1:14" s="70" customFormat="1" ht="12.75" customHeight="1" thickBot="1" x14ac:dyDescent="0.3">
      <c r="A37" s="383" t="s">
        <v>118</v>
      </c>
      <c r="B37" s="72" t="s">
        <v>14</v>
      </c>
      <c r="C37" s="203">
        <f t="shared" si="0"/>
        <v>558</v>
      </c>
      <c r="D37" s="253">
        <v>162</v>
      </c>
      <c r="E37" s="253">
        <v>2</v>
      </c>
      <c r="F37" s="253">
        <v>19</v>
      </c>
      <c r="G37" s="253">
        <v>132</v>
      </c>
      <c r="H37" s="253">
        <v>75</v>
      </c>
      <c r="I37" s="253">
        <v>71</v>
      </c>
      <c r="J37" s="253">
        <v>38</v>
      </c>
      <c r="K37" s="253">
        <v>9</v>
      </c>
      <c r="L37" s="253">
        <v>50</v>
      </c>
      <c r="M37" s="137" t="s">
        <v>15</v>
      </c>
      <c r="N37" s="385" t="s">
        <v>119</v>
      </c>
    </row>
    <row r="38" spans="1:14" s="70" customFormat="1" ht="12.75" customHeight="1" thickBot="1" x14ac:dyDescent="0.3">
      <c r="A38" s="383"/>
      <c r="B38" s="72" t="s">
        <v>17</v>
      </c>
      <c r="C38" s="203">
        <f t="shared" si="0"/>
        <v>7555751</v>
      </c>
      <c r="D38" s="253">
        <v>237270</v>
      </c>
      <c r="E38" s="253">
        <v>73465</v>
      </c>
      <c r="F38" s="253">
        <v>349797</v>
      </c>
      <c r="G38" s="253">
        <v>31908</v>
      </c>
      <c r="H38" s="253">
        <v>2505474</v>
      </c>
      <c r="I38" s="253">
        <v>962339</v>
      </c>
      <c r="J38" s="253">
        <v>385306</v>
      </c>
      <c r="K38" s="253">
        <v>253134</v>
      </c>
      <c r="L38" s="253">
        <v>2757058</v>
      </c>
      <c r="M38" s="137" t="s">
        <v>18</v>
      </c>
      <c r="N38" s="385"/>
    </row>
    <row r="39" spans="1:14" s="70" customFormat="1" ht="12.75" customHeight="1" thickBot="1" x14ac:dyDescent="0.3">
      <c r="A39" s="383"/>
      <c r="B39" s="72" t="s">
        <v>19</v>
      </c>
      <c r="C39" s="203">
        <f t="shared" si="0"/>
        <v>4319730</v>
      </c>
      <c r="D39" s="253">
        <v>102808</v>
      </c>
      <c r="E39" s="253">
        <v>27192</v>
      </c>
      <c r="F39" s="253">
        <v>349797</v>
      </c>
      <c r="G39" s="253">
        <v>26772</v>
      </c>
      <c r="H39" s="253">
        <v>1426450</v>
      </c>
      <c r="I39" s="253">
        <v>494629</v>
      </c>
      <c r="J39" s="253">
        <v>213483</v>
      </c>
      <c r="K39" s="253">
        <v>123621</v>
      </c>
      <c r="L39" s="253">
        <v>1554978</v>
      </c>
      <c r="M39" s="137" t="s">
        <v>20</v>
      </c>
      <c r="N39" s="385"/>
    </row>
    <row r="40" spans="1:14" s="70" customFormat="1" ht="12.75" customHeight="1" thickBot="1" x14ac:dyDescent="0.3">
      <c r="A40" s="381" t="s">
        <v>120</v>
      </c>
      <c r="B40" s="145" t="s">
        <v>14</v>
      </c>
      <c r="C40" s="267">
        <f t="shared" si="0"/>
        <v>570</v>
      </c>
      <c r="D40" s="265">
        <v>196</v>
      </c>
      <c r="E40" s="265">
        <v>0</v>
      </c>
      <c r="F40" s="265">
        <v>23</v>
      </c>
      <c r="G40" s="265">
        <v>93</v>
      </c>
      <c r="H40" s="265">
        <v>70</v>
      </c>
      <c r="I40" s="265">
        <v>66</v>
      </c>
      <c r="J40" s="265">
        <v>58</v>
      </c>
      <c r="K40" s="265">
        <v>4</v>
      </c>
      <c r="L40" s="265">
        <v>60</v>
      </c>
      <c r="M40" s="42" t="s">
        <v>15</v>
      </c>
      <c r="N40" s="382" t="s">
        <v>121</v>
      </c>
    </row>
    <row r="41" spans="1:14" s="70" customFormat="1" ht="12.75" customHeight="1" thickBot="1" x14ac:dyDescent="0.3">
      <c r="A41" s="381"/>
      <c r="B41" s="145" t="s">
        <v>17</v>
      </c>
      <c r="C41" s="192">
        <f t="shared" si="0"/>
        <v>8858833</v>
      </c>
      <c r="D41" s="193">
        <v>347549</v>
      </c>
      <c r="E41" s="193">
        <v>0</v>
      </c>
      <c r="F41" s="193">
        <v>1367252</v>
      </c>
      <c r="G41" s="193">
        <v>68685</v>
      </c>
      <c r="H41" s="193">
        <v>2252033</v>
      </c>
      <c r="I41" s="193">
        <v>995482</v>
      </c>
      <c r="J41" s="193">
        <v>640780</v>
      </c>
      <c r="K41" s="193">
        <v>127573</v>
      </c>
      <c r="L41" s="193">
        <v>3059479</v>
      </c>
      <c r="M41" s="42" t="s">
        <v>18</v>
      </c>
      <c r="N41" s="382"/>
    </row>
    <row r="42" spans="1:14" s="70" customFormat="1" ht="12.75" customHeight="1" thickBot="1" x14ac:dyDescent="0.3">
      <c r="A42" s="381"/>
      <c r="B42" s="145" t="s">
        <v>19</v>
      </c>
      <c r="C42" s="192">
        <f t="shared" si="0"/>
        <v>4527882</v>
      </c>
      <c r="D42" s="193">
        <v>103070</v>
      </c>
      <c r="E42" s="193">
        <v>0</v>
      </c>
      <c r="F42" s="193">
        <v>479999</v>
      </c>
      <c r="G42" s="193">
        <v>23822</v>
      </c>
      <c r="H42" s="193">
        <v>1288563</v>
      </c>
      <c r="I42" s="193">
        <v>509165</v>
      </c>
      <c r="J42" s="193">
        <v>289558</v>
      </c>
      <c r="K42" s="193">
        <v>41687</v>
      </c>
      <c r="L42" s="193">
        <v>1792018</v>
      </c>
      <c r="M42" s="42" t="s">
        <v>20</v>
      </c>
      <c r="N42" s="382"/>
    </row>
    <row r="43" spans="1:14" ht="12.75" customHeight="1" thickBot="1" x14ac:dyDescent="0.3">
      <c r="A43" s="383" t="s">
        <v>122</v>
      </c>
      <c r="B43" s="72" t="s">
        <v>14</v>
      </c>
      <c r="C43" s="203">
        <f t="shared" si="0"/>
        <v>486</v>
      </c>
      <c r="D43" s="253">
        <v>160</v>
      </c>
      <c r="E43" s="253">
        <v>0</v>
      </c>
      <c r="F43" s="253">
        <v>17</v>
      </c>
      <c r="G43" s="253">
        <v>86</v>
      </c>
      <c r="H43" s="253">
        <v>60</v>
      </c>
      <c r="I43" s="253">
        <v>53</v>
      </c>
      <c r="J43" s="253">
        <v>50</v>
      </c>
      <c r="K43" s="253">
        <v>11</v>
      </c>
      <c r="L43" s="253">
        <v>49</v>
      </c>
      <c r="M43" s="137" t="s">
        <v>15</v>
      </c>
      <c r="N43" s="385" t="s">
        <v>123</v>
      </c>
    </row>
    <row r="44" spans="1:14" ht="12.75" customHeight="1" thickBot="1" x14ac:dyDescent="0.3">
      <c r="A44" s="383"/>
      <c r="B44" s="72" t="s">
        <v>17</v>
      </c>
      <c r="C44" s="203">
        <f t="shared" si="0"/>
        <v>8510068</v>
      </c>
      <c r="D44" s="253">
        <v>405725</v>
      </c>
      <c r="E44" s="253">
        <v>0</v>
      </c>
      <c r="F44" s="253">
        <v>961124</v>
      </c>
      <c r="G44" s="253">
        <v>51029</v>
      </c>
      <c r="H44" s="253">
        <v>2027746</v>
      </c>
      <c r="I44" s="253">
        <v>768029</v>
      </c>
      <c r="J44" s="253">
        <v>789183</v>
      </c>
      <c r="K44" s="253">
        <v>400508</v>
      </c>
      <c r="L44" s="253">
        <v>3106724</v>
      </c>
      <c r="M44" s="137" t="s">
        <v>18</v>
      </c>
      <c r="N44" s="385"/>
    </row>
    <row r="45" spans="1:14" ht="12.75" customHeight="1" x14ac:dyDescent="0.25">
      <c r="A45" s="384"/>
      <c r="B45" s="73" t="s">
        <v>19</v>
      </c>
      <c r="C45" s="204">
        <f t="shared" si="0"/>
        <v>4574797</v>
      </c>
      <c r="D45" s="254">
        <v>133434</v>
      </c>
      <c r="E45" s="254">
        <v>0</v>
      </c>
      <c r="F45" s="254">
        <v>317178</v>
      </c>
      <c r="G45" s="254">
        <v>19917</v>
      </c>
      <c r="H45" s="254">
        <v>1169927</v>
      </c>
      <c r="I45" s="254">
        <v>401682</v>
      </c>
      <c r="J45" s="254">
        <v>463049</v>
      </c>
      <c r="K45" s="254">
        <v>194519</v>
      </c>
      <c r="L45" s="254">
        <v>1875091</v>
      </c>
      <c r="M45" s="161" t="s">
        <v>20</v>
      </c>
      <c r="N45" s="386"/>
    </row>
    <row r="46" spans="1:14" s="66" customFormat="1" ht="16.2" customHeight="1" thickBot="1" x14ac:dyDescent="0.3">
      <c r="A46" s="375" t="s">
        <v>9</v>
      </c>
      <c r="B46" s="176" t="s">
        <v>14</v>
      </c>
      <c r="C46" s="227">
        <f>C10+C13+C16+C19+C22+C25+C28+C31+C34+C37+C40+C43</f>
        <v>6428</v>
      </c>
      <c r="D46" s="227">
        <f t="shared" ref="C46:L48" si="1">D10+D13+D16+D19+D22+D25+D28+D31+D34+D37+D40+D43</f>
        <v>1387</v>
      </c>
      <c r="E46" s="227">
        <f t="shared" si="1"/>
        <v>7</v>
      </c>
      <c r="F46" s="227">
        <f t="shared" si="1"/>
        <v>238</v>
      </c>
      <c r="G46" s="227">
        <f t="shared" si="1"/>
        <v>949</v>
      </c>
      <c r="H46" s="227">
        <f t="shared" si="1"/>
        <v>869</v>
      </c>
      <c r="I46" s="227">
        <f t="shared" si="1"/>
        <v>831</v>
      </c>
      <c r="J46" s="227">
        <f t="shared" si="1"/>
        <v>575</v>
      </c>
      <c r="K46" s="227">
        <f t="shared" si="1"/>
        <v>584</v>
      </c>
      <c r="L46" s="227">
        <f>L10+L13+L16+L19+L22+L25+L28+L31+L34+L37+L40+L43</f>
        <v>988</v>
      </c>
      <c r="M46" s="139" t="s">
        <v>15</v>
      </c>
      <c r="N46" s="378" t="s">
        <v>2</v>
      </c>
    </row>
    <row r="47" spans="1:14" s="66" customFormat="1" ht="16.2" customHeight="1" thickBot="1" x14ac:dyDescent="0.3">
      <c r="A47" s="376"/>
      <c r="B47" s="177" t="s">
        <v>17</v>
      </c>
      <c r="C47" s="192">
        <f t="shared" si="1"/>
        <v>180360942</v>
      </c>
      <c r="D47" s="192">
        <f t="shared" si="1"/>
        <v>5353855</v>
      </c>
      <c r="E47" s="192">
        <f t="shared" si="1"/>
        <v>226290</v>
      </c>
      <c r="F47" s="192">
        <f t="shared" si="1"/>
        <v>12924807</v>
      </c>
      <c r="G47" s="192">
        <f t="shared" si="1"/>
        <v>529225</v>
      </c>
      <c r="H47" s="192">
        <f t="shared" si="1"/>
        <v>28851768</v>
      </c>
      <c r="I47" s="192">
        <f t="shared" si="1"/>
        <v>11233845</v>
      </c>
      <c r="J47" s="192">
        <f t="shared" si="1"/>
        <v>7370549</v>
      </c>
      <c r="K47" s="192">
        <f t="shared" si="1"/>
        <v>57073355</v>
      </c>
      <c r="L47" s="192">
        <f t="shared" si="1"/>
        <v>56797248</v>
      </c>
      <c r="M47" s="142" t="s">
        <v>18</v>
      </c>
      <c r="N47" s="379"/>
    </row>
    <row r="48" spans="1:14" s="66" customFormat="1" ht="16.2" customHeight="1" x14ac:dyDescent="0.25">
      <c r="A48" s="377"/>
      <c r="B48" s="257" t="s">
        <v>19</v>
      </c>
      <c r="C48" s="194">
        <f t="shared" si="1"/>
        <v>83249729</v>
      </c>
      <c r="D48" s="194">
        <f t="shared" si="1"/>
        <v>1627295</v>
      </c>
      <c r="E48" s="194">
        <f t="shared" si="1"/>
        <v>84825</v>
      </c>
      <c r="F48" s="194">
        <f t="shared" si="1"/>
        <v>4567984</v>
      </c>
      <c r="G48" s="194">
        <f t="shared" si="1"/>
        <v>236218</v>
      </c>
      <c r="H48" s="194">
        <f t="shared" si="1"/>
        <v>16592423</v>
      </c>
      <c r="I48" s="194">
        <f t="shared" si="1"/>
        <v>5701722</v>
      </c>
      <c r="J48" s="194">
        <f t="shared" si="1"/>
        <v>3103307</v>
      </c>
      <c r="K48" s="194">
        <f t="shared" si="1"/>
        <v>18097597</v>
      </c>
      <c r="L48" s="194">
        <f t="shared" si="1"/>
        <v>33238358</v>
      </c>
      <c r="M48" s="164" t="s">
        <v>20</v>
      </c>
      <c r="N48" s="380"/>
    </row>
    <row r="49" spans="1:14" x14ac:dyDescent="0.25">
      <c r="A49" s="357" t="s">
        <v>407</v>
      </c>
      <c r="B49" s="357"/>
      <c r="C49" s="357"/>
      <c r="K49" s="364" t="s">
        <v>417</v>
      </c>
      <c r="L49" s="364"/>
      <c r="M49" s="364"/>
      <c r="N49" s="364"/>
    </row>
  </sheetData>
  <mergeCells count="38">
    <mergeCell ref="A46:A48"/>
    <mergeCell ref="N46:N48"/>
    <mergeCell ref="K49:N49"/>
    <mergeCell ref="A37:A39"/>
    <mergeCell ref="N37:N39"/>
    <mergeCell ref="A40:A42"/>
    <mergeCell ref="N40:N42"/>
    <mergeCell ref="A43:A45"/>
    <mergeCell ref="N43:N45"/>
    <mergeCell ref="A49:C49"/>
    <mergeCell ref="A28:A30"/>
    <mergeCell ref="N28:N30"/>
    <mergeCell ref="A31:A33"/>
    <mergeCell ref="N31:N33"/>
    <mergeCell ref="A34:A36"/>
    <mergeCell ref="N34:N36"/>
    <mergeCell ref="A19:A21"/>
    <mergeCell ref="N19:N21"/>
    <mergeCell ref="A22:A24"/>
    <mergeCell ref="N22:N24"/>
    <mergeCell ref="A25:A27"/>
    <mergeCell ref="N25:N27"/>
    <mergeCell ref="A10:A12"/>
    <mergeCell ref="N10:N12"/>
    <mergeCell ref="A13:A15"/>
    <mergeCell ref="N13:N15"/>
    <mergeCell ref="A16:A18"/>
    <mergeCell ref="N16:N18"/>
    <mergeCell ref="A1:N1"/>
    <mergeCell ref="A2:N2"/>
    <mergeCell ref="A3:N3"/>
    <mergeCell ref="A4:N4"/>
    <mergeCell ref="A5:N5"/>
    <mergeCell ref="A7:A9"/>
    <mergeCell ref="B7:B9"/>
    <mergeCell ref="C7:L7"/>
    <mergeCell ref="M7:M9"/>
    <mergeCell ref="N7:N9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2"/>
  <sheetViews>
    <sheetView view="pageBreakPreview" zoomScaleNormal="100" zoomScaleSheetLayoutView="100" workbookViewId="0">
      <selection activeCell="A9" sqref="A9"/>
    </sheetView>
  </sheetViews>
  <sheetFormatPr defaultColWidth="9.109375" defaultRowHeight="13.8" x14ac:dyDescent="0.25"/>
  <cols>
    <col min="1" max="1" width="64.5546875" style="26" customWidth="1"/>
    <col min="2" max="16384" width="9.109375" style="26"/>
  </cols>
  <sheetData>
    <row r="1" spans="1:1" ht="186.75" customHeight="1" x14ac:dyDescent="0.25">
      <c r="A1" s="28" t="s">
        <v>272</v>
      </c>
    </row>
    <row r="2" spans="1:1" ht="59.25" customHeight="1" x14ac:dyDescent="0.25"/>
  </sheetData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66"/>
  <sheetViews>
    <sheetView view="pageBreakPreview" topLeftCell="A21" zoomScaleNormal="100" zoomScaleSheetLayoutView="100" workbookViewId="0">
      <selection activeCell="Q10" sqref="Q10:R10"/>
    </sheetView>
  </sheetViews>
  <sheetFormatPr defaultColWidth="9.109375" defaultRowHeight="13.2" x14ac:dyDescent="0.25"/>
  <cols>
    <col min="1" max="2" width="3.6640625" style="34" customWidth="1"/>
    <col min="3" max="7" width="5.5546875" style="34" customWidth="1"/>
    <col min="8" max="9" width="3.6640625" style="34" customWidth="1"/>
    <col min="10" max="18" width="5.5546875" style="34" customWidth="1"/>
    <col min="19" max="20" width="3.6640625" style="34" customWidth="1"/>
    <col min="21" max="23" width="5.5546875" style="34" customWidth="1"/>
    <col min="24" max="25" width="3.6640625" style="34" customWidth="1"/>
    <col min="26" max="28" width="5.5546875" style="34" customWidth="1"/>
    <col min="29" max="33" width="5.6640625" style="34" customWidth="1"/>
    <col min="34" max="35" width="3.5546875" style="34" customWidth="1"/>
    <col min="36" max="39" width="5.6640625" style="34" customWidth="1"/>
    <col min="40" max="16384" width="9.109375" style="34"/>
  </cols>
  <sheetData>
    <row r="1" spans="1:38" s="29" customFormat="1" ht="21" customHeight="1" x14ac:dyDescent="0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38" s="30" customFormat="1" ht="21" customHeight="1" x14ac:dyDescent="0.25"/>
    <row r="3" spans="1:38" s="30" customFormat="1" ht="21" customHeight="1" x14ac:dyDescent="0.25"/>
    <row r="4" spans="1:38" s="30" customFormat="1" ht="21" customHeight="1" x14ac:dyDescent="0.25">
      <c r="A4" s="60" t="s">
        <v>181</v>
      </c>
      <c r="B4" s="58"/>
      <c r="C4" s="58"/>
      <c r="D4" s="5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  <c r="R4" s="62"/>
      <c r="S4" s="63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I4" s="59" t="s">
        <v>180</v>
      </c>
    </row>
    <row r="5" spans="1:38" s="30" customFormat="1" ht="5.25" customHeight="1" x14ac:dyDescent="0.25">
      <c r="A5" s="436"/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</row>
    <row r="6" spans="1:38" s="30" customFormat="1" ht="21" customHeight="1" x14ac:dyDescent="0.25">
      <c r="J6" s="60"/>
      <c r="K6" s="58" t="s">
        <v>185</v>
      </c>
      <c r="M6" s="62"/>
      <c r="N6" s="62"/>
      <c r="O6" s="62"/>
      <c r="P6" s="62"/>
      <c r="Q6" s="437" t="s">
        <v>184</v>
      </c>
      <c r="R6" s="438"/>
      <c r="S6" s="64"/>
      <c r="T6" s="65" t="s">
        <v>183</v>
      </c>
      <c r="U6" s="64"/>
      <c r="V6" s="62"/>
      <c r="W6" s="62"/>
      <c r="Z6" s="59" t="s">
        <v>182</v>
      </c>
      <c r="AA6" s="58"/>
      <c r="AB6" s="58"/>
    </row>
    <row r="7" spans="1:38" ht="21" customHeight="1" thickBot="1" x14ac:dyDescent="0.3"/>
    <row r="8" spans="1:38" ht="20.100000000000001" customHeight="1" x14ac:dyDescent="0.25">
      <c r="A8" s="431" t="s">
        <v>163</v>
      </c>
      <c r="B8" s="415"/>
      <c r="C8" s="415"/>
      <c r="D8" s="415"/>
      <c r="E8" s="416"/>
      <c r="F8" s="410" t="s">
        <v>164</v>
      </c>
      <c r="G8" s="411"/>
      <c r="H8" s="414" t="s">
        <v>165</v>
      </c>
      <c r="I8" s="415"/>
      <c r="J8" s="415"/>
      <c r="K8" s="415"/>
      <c r="L8" s="416"/>
      <c r="M8" s="410" t="s">
        <v>166</v>
      </c>
      <c r="N8" s="411"/>
      <c r="O8" s="405" t="s">
        <v>167</v>
      </c>
      <c r="P8" s="406"/>
      <c r="Q8" s="406"/>
      <c r="R8" s="406"/>
      <c r="S8" s="414" t="s">
        <v>171</v>
      </c>
      <c r="T8" s="415"/>
      <c r="U8" s="415"/>
      <c r="V8" s="415"/>
      <c r="W8" s="416"/>
      <c r="X8" s="414" t="s">
        <v>170</v>
      </c>
      <c r="Y8" s="415"/>
      <c r="Z8" s="415"/>
      <c r="AA8" s="415"/>
      <c r="AB8" s="416"/>
      <c r="AC8" s="410" t="s">
        <v>172</v>
      </c>
      <c r="AD8" s="411"/>
      <c r="AE8" s="411"/>
      <c r="AF8" s="411"/>
      <c r="AG8" s="411"/>
      <c r="AH8" s="410" t="s">
        <v>173</v>
      </c>
      <c r="AI8" s="427"/>
    </row>
    <row r="9" spans="1:38" ht="20.100000000000001" customHeight="1" x14ac:dyDescent="0.25">
      <c r="A9" s="432"/>
      <c r="B9" s="418"/>
      <c r="C9" s="418"/>
      <c r="D9" s="418"/>
      <c r="E9" s="419"/>
      <c r="F9" s="412"/>
      <c r="G9" s="412"/>
      <c r="H9" s="417"/>
      <c r="I9" s="418"/>
      <c r="J9" s="418"/>
      <c r="K9" s="418"/>
      <c r="L9" s="419"/>
      <c r="M9" s="412"/>
      <c r="N9" s="412"/>
      <c r="O9" s="407"/>
      <c r="P9" s="407"/>
      <c r="Q9" s="407"/>
      <c r="R9" s="407"/>
      <c r="S9" s="417"/>
      <c r="T9" s="418"/>
      <c r="U9" s="418"/>
      <c r="V9" s="418"/>
      <c r="W9" s="419"/>
      <c r="X9" s="417"/>
      <c r="Y9" s="418"/>
      <c r="Z9" s="418"/>
      <c r="AA9" s="418"/>
      <c r="AB9" s="419"/>
      <c r="AC9" s="412"/>
      <c r="AD9" s="412"/>
      <c r="AE9" s="412"/>
      <c r="AF9" s="412"/>
      <c r="AG9" s="412"/>
      <c r="AH9" s="412"/>
      <c r="AI9" s="428"/>
    </row>
    <row r="10" spans="1:38" ht="20.100000000000001" customHeight="1" thickBot="1" x14ac:dyDescent="0.3">
      <c r="A10" s="433"/>
      <c r="B10" s="421"/>
      <c r="C10" s="421"/>
      <c r="D10" s="421"/>
      <c r="E10" s="422"/>
      <c r="F10" s="413"/>
      <c r="G10" s="413"/>
      <c r="H10" s="420"/>
      <c r="I10" s="421"/>
      <c r="J10" s="421"/>
      <c r="K10" s="421"/>
      <c r="L10" s="422"/>
      <c r="M10" s="413"/>
      <c r="N10" s="413"/>
      <c r="O10" s="408" t="s">
        <v>168</v>
      </c>
      <c r="P10" s="409"/>
      <c r="Q10" s="408" t="s">
        <v>169</v>
      </c>
      <c r="R10" s="409"/>
      <c r="S10" s="420"/>
      <c r="T10" s="421"/>
      <c r="U10" s="421"/>
      <c r="V10" s="421"/>
      <c r="W10" s="422"/>
      <c r="X10" s="420"/>
      <c r="Y10" s="421"/>
      <c r="Z10" s="421"/>
      <c r="AA10" s="421"/>
      <c r="AB10" s="422"/>
      <c r="AC10" s="413"/>
      <c r="AD10" s="413"/>
      <c r="AE10" s="413"/>
      <c r="AF10" s="413"/>
      <c r="AG10" s="413"/>
      <c r="AH10" s="413"/>
      <c r="AI10" s="429"/>
    </row>
    <row r="11" spans="1:38" ht="9" customHeight="1" x14ac:dyDescent="0.25">
      <c r="A11" s="51"/>
      <c r="B11" s="46"/>
      <c r="C11" s="426"/>
      <c r="D11" s="426"/>
      <c r="E11" s="426"/>
      <c r="F11" s="423"/>
      <c r="G11" s="424"/>
      <c r="H11" s="45"/>
      <c r="I11" s="46"/>
      <c r="J11" s="426"/>
      <c r="K11" s="426"/>
      <c r="L11" s="426"/>
      <c r="M11" s="423"/>
      <c r="N11" s="424"/>
      <c r="O11" s="423"/>
      <c r="P11" s="424"/>
      <c r="Q11" s="423"/>
      <c r="R11" s="424"/>
      <c r="S11" s="45"/>
      <c r="T11" s="46"/>
      <c r="U11" s="426"/>
      <c r="V11" s="426"/>
      <c r="W11" s="426"/>
      <c r="X11" s="45"/>
      <c r="Y11" s="46"/>
      <c r="Z11" s="426"/>
      <c r="AA11" s="426"/>
      <c r="AB11" s="426"/>
      <c r="AC11" s="426"/>
      <c r="AD11" s="426"/>
      <c r="AE11" s="426"/>
      <c r="AF11" s="426"/>
      <c r="AG11" s="426"/>
      <c r="AH11" s="36"/>
      <c r="AI11" s="37"/>
    </row>
    <row r="12" spans="1:38" ht="9" customHeight="1" x14ac:dyDescent="0.25">
      <c r="A12" s="52"/>
      <c r="B12" s="47"/>
      <c r="C12" s="425"/>
      <c r="D12" s="425"/>
      <c r="E12" s="425"/>
      <c r="F12" s="403"/>
      <c r="G12" s="404"/>
      <c r="H12" s="47"/>
      <c r="I12" s="47"/>
      <c r="J12" s="425"/>
      <c r="K12" s="425"/>
      <c r="L12" s="425"/>
      <c r="M12" s="403"/>
      <c r="N12" s="404"/>
      <c r="O12" s="403"/>
      <c r="P12" s="404"/>
      <c r="Q12" s="403"/>
      <c r="R12" s="404"/>
      <c r="S12" s="47"/>
      <c r="T12" s="47"/>
      <c r="U12" s="425"/>
      <c r="V12" s="425"/>
      <c r="W12" s="425"/>
      <c r="X12" s="47"/>
      <c r="Y12" s="47"/>
      <c r="Z12" s="425"/>
      <c r="AA12" s="425"/>
      <c r="AB12" s="425"/>
      <c r="AC12" s="425"/>
      <c r="AD12" s="425"/>
      <c r="AE12" s="425"/>
      <c r="AF12" s="425"/>
      <c r="AG12" s="425"/>
      <c r="AH12" s="38"/>
      <c r="AI12" s="39"/>
    </row>
    <row r="13" spans="1:38" ht="9" customHeight="1" x14ac:dyDescent="0.25">
      <c r="A13" s="53"/>
      <c r="B13" s="49"/>
      <c r="C13" s="425"/>
      <c r="D13" s="425"/>
      <c r="E13" s="425"/>
      <c r="F13" s="401"/>
      <c r="G13" s="402"/>
      <c r="H13" s="48"/>
      <c r="I13" s="49"/>
      <c r="J13" s="425"/>
      <c r="K13" s="425"/>
      <c r="L13" s="425"/>
      <c r="M13" s="401"/>
      <c r="N13" s="402"/>
      <c r="O13" s="401"/>
      <c r="P13" s="402"/>
      <c r="Q13" s="401"/>
      <c r="R13" s="402"/>
      <c r="S13" s="48"/>
      <c r="T13" s="49"/>
      <c r="U13" s="425"/>
      <c r="V13" s="425"/>
      <c r="W13" s="425"/>
      <c r="X13" s="48"/>
      <c r="Y13" s="49"/>
      <c r="Z13" s="425"/>
      <c r="AA13" s="425"/>
      <c r="AB13" s="425"/>
      <c r="AC13" s="425"/>
      <c r="AD13" s="425"/>
      <c r="AE13" s="425"/>
      <c r="AF13" s="425"/>
      <c r="AG13" s="425"/>
      <c r="AH13" s="40"/>
      <c r="AI13" s="41"/>
    </row>
    <row r="14" spans="1:38" ht="9" customHeight="1" x14ac:dyDescent="0.25">
      <c r="A14" s="52"/>
      <c r="B14" s="47"/>
      <c r="C14" s="425"/>
      <c r="D14" s="425"/>
      <c r="E14" s="425"/>
      <c r="F14" s="403"/>
      <c r="G14" s="404"/>
      <c r="H14" s="47"/>
      <c r="I14" s="47"/>
      <c r="J14" s="425"/>
      <c r="K14" s="425"/>
      <c r="L14" s="425"/>
      <c r="M14" s="403"/>
      <c r="N14" s="404"/>
      <c r="O14" s="403"/>
      <c r="P14" s="404"/>
      <c r="Q14" s="403"/>
      <c r="R14" s="404"/>
      <c r="S14" s="47"/>
      <c r="T14" s="47"/>
      <c r="U14" s="425"/>
      <c r="V14" s="425"/>
      <c r="W14" s="425"/>
      <c r="X14" s="47"/>
      <c r="Y14" s="47"/>
      <c r="Z14" s="425"/>
      <c r="AA14" s="425"/>
      <c r="AB14" s="425"/>
      <c r="AC14" s="425"/>
      <c r="AD14" s="425"/>
      <c r="AE14" s="425"/>
      <c r="AF14" s="425"/>
      <c r="AG14" s="425"/>
      <c r="AH14" s="38"/>
      <c r="AI14" s="39"/>
    </row>
    <row r="15" spans="1:38" ht="9" customHeight="1" x14ac:dyDescent="0.25">
      <c r="A15" s="53"/>
      <c r="B15" s="49"/>
      <c r="C15" s="425"/>
      <c r="D15" s="425"/>
      <c r="E15" s="425"/>
      <c r="F15" s="401"/>
      <c r="G15" s="402"/>
      <c r="H15" s="48"/>
      <c r="I15" s="49"/>
      <c r="J15" s="425"/>
      <c r="K15" s="425"/>
      <c r="L15" s="425"/>
      <c r="M15" s="401"/>
      <c r="N15" s="402"/>
      <c r="O15" s="401"/>
      <c r="P15" s="402"/>
      <c r="Q15" s="401"/>
      <c r="R15" s="402"/>
      <c r="S15" s="48"/>
      <c r="T15" s="49"/>
      <c r="U15" s="425"/>
      <c r="V15" s="425"/>
      <c r="W15" s="425"/>
      <c r="X15" s="48"/>
      <c r="Y15" s="49"/>
      <c r="Z15" s="425"/>
      <c r="AA15" s="425"/>
      <c r="AB15" s="425"/>
      <c r="AC15" s="425"/>
      <c r="AD15" s="425"/>
      <c r="AE15" s="425"/>
      <c r="AF15" s="425"/>
      <c r="AG15" s="425"/>
      <c r="AH15" s="40"/>
      <c r="AI15" s="41"/>
    </row>
    <row r="16" spans="1:38" ht="9" customHeight="1" x14ac:dyDescent="0.25">
      <c r="A16" s="52"/>
      <c r="B16" s="47"/>
      <c r="C16" s="425"/>
      <c r="D16" s="425"/>
      <c r="E16" s="425"/>
      <c r="F16" s="403"/>
      <c r="G16" s="404"/>
      <c r="H16" s="47"/>
      <c r="I16" s="47"/>
      <c r="J16" s="425"/>
      <c r="K16" s="425"/>
      <c r="L16" s="425"/>
      <c r="M16" s="403"/>
      <c r="N16" s="404"/>
      <c r="O16" s="403"/>
      <c r="P16" s="404"/>
      <c r="Q16" s="403"/>
      <c r="R16" s="404"/>
      <c r="S16" s="47"/>
      <c r="T16" s="47"/>
      <c r="U16" s="425"/>
      <c r="V16" s="425"/>
      <c r="W16" s="425"/>
      <c r="X16" s="47"/>
      <c r="Y16" s="47"/>
      <c r="Z16" s="425"/>
      <c r="AA16" s="425"/>
      <c r="AB16" s="425"/>
      <c r="AC16" s="425"/>
      <c r="AD16" s="425"/>
      <c r="AE16" s="425"/>
      <c r="AF16" s="425"/>
      <c r="AG16" s="425"/>
      <c r="AH16" s="38"/>
      <c r="AI16" s="39"/>
    </row>
    <row r="17" spans="1:35" ht="9" customHeight="1" x14ac:dyDescent="0.25">
      <c r="A17" s="53"/>
      <c r="B17" s="49"/>
      <c r="C17" s="425"/>
      <c r="D17" s="425"/>
      <c r="E17" s="425"/>
      <c r="F17" s="401"/>
      <c r="G17" s="402"/>
      <c r="H17" s="48"/>
      <c r="I17" s="49"/>
      <c r="J17" s="425"/>
      <c r="K17" s="425"/>
      <c r="L17" s="425"/>
      <c r="M17" s="401"/>
      <c r="N17" s="402"/>
      <c r="O17" s="401"/>
      <c r="P17" s="402"/>
      <c r="Q17" s="401"/>
      <c r="R17" s="402"/>
      <c r="S17" s="48"/>
      <c r="T17" s="49"/>
      <c r="U17" s="425"/>
      <c r="V17" s="425"/>
      <c r="W17" s="425"/>
      <c r="X17" s="48"/>
      <c r="Y17" s="49"/>
      <c r="Z17" s="425"/>
      <c r="AA17" s="425"/>
      <c r="AB17" s="425"/>
      <c r="AC17" s="425"/>
      <c r="AD17" s="425"/>
      <c r="AE17" s="425"/>
      <c r="AF17" s="425"/>
      <c r="AG17" s="425"/>
      <c r="AH17" s="40"/>
      <c r="AI17" s="41"/>
    </row>
    <row r="18" spans="1:35" ht="9" customHeight="1" x14ac:dyDescent="0.25">
      <c r="A18" s="52"/>
      <c r="B18" s="47"/>
      <c r="C18" s="425"/>
      <c r="D18" s="425"/>
      <c r="E18" s="425"/>
      <c r="F18" s="403"/>
      <c r="G18" s="404"/>
      <c r="H18" s="47"/>
      <c r="I18" s="47"/>
      <c r="J18" s="425"/>
      <c r="K18" s="425"/>
      <c r="L18" s="425"/>
      <c r="M18" s="403"/>
      <c r="N18" s="404"/>
      <c r="O18" s="403"/>
      <c r="P18" s="404"/>
      <c r="Q18" s="403"/>
      <c r="R18" s="404"/>
      <c r="S18" s="47"/>
      <c r="T18" s="47"/>
      <c r="U18" s="425"/>
      <c r="V18" s="425"/>
      <c r="W18" s="425"/>
      <c r="X18" s="47"/>
      <c r="Y18" s="47"/>
      <c r="Z18" s="425"/>
      <c r="AA18" s="425"/>
      <c r="AB18" s="425"/>
      <c r="AC18" s="425"/>
      <c r="AD18" s="425"/>
      <c r="AE18" s="425"/>
      <c r="AF18" s="425"/>
      <c r="AG18" s="425"/>
      <c r="AH18" s="38"/>
      <c r="AI18" s="39"/>
    </row>
    <row r="19" spans="1:35" ht="9" customHeight="1" x14ac:dyDescent="0.25">
      <c r="A19" s="53"/>
      <c r="B19" s="49"/>
      <c r="C19" s="425"/>
      <c r="D19" s="425"/>
      <c r="E19" s="425"/>
      <c r="F19" s="401"/>
      <c r="G19" s="402"/>
      <c r="H19" s="48"/>
      <c r="I19" s="49"/>
      <c r="J19" s="425"/>
      <c r="K19" s="425"/>
      <c r="L19" s="425"/>
      <c r="M19" s="401"/>
      <c r="N19" s="402"/>
      <c r="O19" s="401"/>
      <c r="P19" s="402"/>
      <c r="Q19" s="401"/>
      <c r="R19" s="402"/>
      <c r="S19" s="48"/>
      <c r="T19" s="49"/>
      <c r="U19" s="425"/>
      <c r="V19" s="425"/>
      <c r="W19" s="425"/>
      <c r="X19" s="48"/>
      <c r="Y19" s="49"/>
      <c r="Z19" s="425"/>
      <c r="AA19" s="425"/>
      <c r="AB19" s="425"/>
      <c r="AC19" s="425"/>
      <c r="AD19" s="425"/>
      <c r="AE19" s="425"/>
      <c r="AF19" s="425"/>
      <c r="AG19" s="425"/>
      <c r="AH19" s="40"/>
      <c r="AI19" s="41"/>
    </row>
    <row r="20" spans="1:35" ht="9" customHeight="1" x14ac:dyDescent="0.25">
      <c r="A20" s="52"/>
      <c r="B20" s="47"/>
      <c r="C20" s="425"/>
      <c r="D20" s="425"/>
      <c r="E20" s="425"/>
      <c r="F20" s="403"/>
      <c r="G20" s="404"/>
      <c r="H20" s="47"/>
      <c r="I20" s="47"/>
      <c r="J20" s="425"/>
      <c r="K20" s="425"/>
      <c r="L20" s="425"/>
      <c r="M20" s="403"/>
      <c r="N20" s="404"/>
      <c r="O20" s="403"/>
      <c r="P20" s="404"/>
      <c r="Q20" s="403"/>
      <c r="R20" s="404"/>
      <c r="S20" s="47"/>
      <c r="T20" s="47"/>
      <c r="U20" s="425"/>
      <c r="V20" s="425"/>
      <c r="W20" s="425"/>
      <c r="X20" s="47"/>
      <c r="Y20" s="47"/>
      <c r="Z20" s="425"/>
      <c r="AA20" s="425"/>
      <c r="AB20" s="425"/>
      <c r="AC20" s="425"/>
      <c r="AD20" s="425"/>
      <c r="AE20" s="425"/>
      <c r="AF20" s="425"/>
      <c r="AG20" s="425"/>
      <c r="AH20" s="38"/>
      <c r="AI20" s="39"/>
    </row>
    <row r="21" spans="1:35" ht="9" customHeight="1" x14ac:dyDescent="0.25">
      <c r="A21" s="53"/>
      <c r="B21" s="49"/>
      <c r="C21" s="425"/>
      <c r="D21" s="425"/>
      <c r="E21" s="425"/>
      <c r="F21" s="401"/>
      <c r="G21" s="402"/>
      <c r="H21" s="48"/>
      <c r="I21" s="49"/>
      <c r="J21" s="425"/>
      <c r="K21" s="425"/>
      <c r="L21" s="425"/>
      <c r="M21" s="401"/>
      <c r="N21" s="402"/>
      <c r="O21" s="401"/>
      <c r="P21" s="402"/>
      <c r="Q21" s="401"/>
      <c r="R21" s="402"/>
      <c r="S21" s="48"/>
      <c r="T21" s="49"/>
      <c r="U21" s="425"/>
      <c r="V21" s="425"/>
      <c r="W21" s="425"/>
      <c r="X21" s="48"/>
      <c r="Y21" s="49"/>
      <c r="Z21" s="425"/>
      <c r="AA21" s="425"/>
      <c r="AB21" s="425"/>
      <c r="AC21" s="425"/>
      <c r="AD21" s="425"/>
      <c r="AE21" s="425"/>
      <c r="AF21" s="425"/>
      <c r="AG21" s="425"/>
      <c r="AH21" s="40"/>
      <c r="AI21" s="41"/>
    </row>
    <row r="22" spans="1:35" ht="9" customHeight="1" x14ac:dyDescent="0.25">
      <c r="A22" s="52"/>
      <c r="B22" s="47"/>
      <c r="C22" s="425"/>
      <c r="D22" s="425"/>
      <c r="E22" s="425"/>
      <c r="F22" s="403"/>
      <c r="G22" s="404"/>
      <c r="H22" s="47"/>
      <c r="I22" s="47"/>
      <c r="J22" s="425"/>
      <c r="K22" s="425"/>
      <c r="L22" s="425"/>
      <c r="M22" s="403"/>
      <c r="N22" s="404"/>
      <c r="O22" s="403"/>
      <c r="P22" s="404"/>
      <c r="Q22" s="403"/>
      <c r="R22" s="404"/>
      <c r="S22" s="47"/>
      <c r="T22" s="47"/>
      <c r="U22" s="425"/>
      <c r="V22" s="425"/>
      <c r="W22" s="425"/>
      <c r="X22" s="47"/>
      <c r="Y22" s="47"/>
      <c r="Z22" s="425"/>
      <c r="AA22" s="425"/>
      <c r="AB22" s="425"/>
      <c r="AC22" s="425"/>
      <c r="AD22" s="425"/>
      <c r="AE22" s="425"/>
      <c r="AF22" s="425"/>
      <c r="AG22" s="425"/>
      <c r="AH22" s="38"/>
      <c r="AI22" s="39"/>
    </row>
    <row r="23" spans="1:35" ht="9" customHeight="1" x14ac:dyDescent="0.25">
      <c r="A23" s="53"/>
      <c r="B23" s="49"/>
      <c r="C23" s="425"/>
      <c r="D23" s="425"/>
      <c r="E23" s="425"/>
      <c r="F23" s="401"/>
      <c r="G23" s="402"/>
      <c r="H23" s="48"/>
      <c r="I23" s="49"/>
      <c r="J23" s="425"/>
      <c r="K23" s="425"/>
      <c r="L23" s="425"/>
      <c r="M23" s="401"/>
      <c r="N23" s="402"/>
      <c r="O23" s="401"/>
      <c r="P23" s="402"/>
      <c r="Q23" s="401"/>
      <c r="R23" s="402"/>
      <c r="S23" s="48"/>
      <c r="T23" s="49"/>
      <c r="U23" s="425"/>
      <c r="V23" s="425"/>
      <c r="W23" s="425"/>
      <c r="X23" s="48"/>
      <c r="Y23" s="49"/>
      <c r="Z23" s="425"/>
      <c r="AA23" s="425"/>
      <c r="AB23" s="425"/>
      <c r="AC23" s="425"/>
      <c r="AD23" s="425"/>
      <c r="AE23" s="425"/>
      <c r="AF23" s="425"/>
      <c r="AG23" s="425"/>
      <c r="AH23" s="40"/>
      <c r="AI23" s="41"/>
    </row>
    <row r="24" spans="1:35" ht="9" customHeight="1" x14ac:dyDescent="0.25">
      <c r="A24" s="52"/>
      <c r="B24" s="47"/>
      <c r="C24" s="425"/>
      <c r="D24" s="425"/>
      <c r="E24" s="425"/>
      <c r="F24" s="403"/>
      <c r="G24" s="404"/>
      <c r="H24" s="47"/>
      <c r="I24" s="47"/>
      <c r="J24" s="425"/>
      <c r="K24" s="425"/>
      <c r="L24" s="425"/>
      <c r="M24" s="403"/>
      <c r="N24" s="404"/>
      <c r="O24" s="403"/>
      <c r="P24" s="404"/>
      <c r="Q24" s="403"/>
      <c r="R24" s="404"/>
      <c r="S24" s="47"/>
      <c r="T24" s="47"/>
      <c r="U24" s="425"/>
      <c r="V24" s="425"/>
      <c r="W24" s="425"/>
      <c r="X24" s="47"/>
      <c r="Y24" s="47"/>
      <c r="Z24" s="425"/>
      <c r="AA24" s="425"/>
      <c r="AB24" s="425"/>
      <c r="AC24" s="425"/>
      <c r="AD24" s="425"/>
      <c r="AE24" s="425"/>
      <c r="AF24" s="425"/>
      <c r="AG24" s="425"/>
      <c r="AH24" s="38"/>
      <c r="AI24" s="39"/>
    </row>
    <row r="25" spans="1:35" ht="9" customHeight="1" x14ac:dyDescent="0.25">
      <c r="A25" s="53"/>
      <c r="B25" s="49"/>
      <c r="C25" s="425"/>
      <c r="D25" s="425"/>
      <c r="E25" s="425"/>
      <c r="F25" s="401"/>
      <c r="G25" s="402"/>
      <c r="H25" s="48"/>
      <c r="I25" s="49"/>
      <c r="J25" s="425"/>
      <c r="K25" s="425"/>
      <c r="L25" s="425"/>
      <c r="M25" s="401"/>
      <c r="N25" s="402"/>
      <c r="O25" s="401"/>
      <c r="P25" s="402"/>
      <c r="Q25" s="401"/>
      <c r="R25" s="402"/>
      <c r="S25" s="48"/>
      <c r="T25" s="49"/>
      <c r="U25" s="425"/>
      <c r="V25" s="425"/>
      <c r="W25" s="425"/>
      <c r="X25" s="48"/>
      <c r="Y25" s="49"/>
      <c r="Z25" s="425"/>
      <c r="AA25" s="425"/>
      <c r="AB25" s="425"/>
      <c r="AC25" s="425"/>
      <c r="AD25" s="425"/>
      <c r="AE25" s="425"/>
      <c r="AF25" s="425"/>
      <c r="AG25" s="425"/>
      <c r="AH25" s="40"/>
      <c r="AI25" s="41"/>
    </row>
    <row r="26" spans="1:35" ht="9" customHeight="1" x14ac:dyDescent="0.25">
      <c r="A26" s="52"/>
      <c r="B26" s="47"/>
      <c r="C26" s="425"/>
      <c r="D26" s="425"/>
      <c r="E26" s="425"/>
      <c r="F26" s="403"/>
      <c r="G26" s="404"/>
      <c r="H26" s="47"/>
      <c r="I26" s="47"/>
      <c r="J26" s="425"/>
      <c r="K26" s="425"/>
      <c r="L26" s="425"/>
      <c r="M26" s="403"/>
      <c r="N26" s="404"/>
      <c r="O26" s="403"/>
      <c r="P26" s="404"/>
      <c r="Q26" s="403"/>
      <c r="R26" s="404"/>
      <c r="S26" s="47"/>
      <c r="T26" s="47"/>
      <c r="U26" s="425"/>
      <c r="V26" s="425"/>
      <c r="W26" s="425"/>
      <c r="X26" s="47"/>
      <c r="Y26" s="47"/>
      <c r="Z26" s="425"/>
      <c r="AA26" s="425"/>
      <c r="AB26" s="425"/>
      <c r="AC26" s="425"/>
      <c r="AD26" s="425"/>
      <c r="AE26" s="425"/>
      <c r="AF26" s="425"/>
      <c r="AG26" s="425"/>
      <c r="AH26" s="38"/>
      <c r="AI26" s="39"/>
    </row>
    <row r="27" spans="1:35" ht="9" customHeight="1" x14ac:dyDescent="0.25">
      <c r="A27" s="53"/>
      <c r="B27" s="49"/>
      <c r="C27" s="425"/>
      <c r="D27" s="425"/>
      <c r="E27" s="425"/>
      <c r="F27" s="401"/>
      <c r="G27" s="402"/>
      <c r="H27" s="48"/>
      <c r="I27" s="49"/>
      <c r="J27" s="425"/>
      <c r="K27" s="425"/>
      <c r="L27" s="425"/>
      <c r="M27" s="401"/>
      <c r="N27" s="402"/>
      <c r="O27" s="401"/>
      <c r="P27" s="402"/>
      <c r="Q27" s="401"/>
      <c r="R27" s="402"/>
      <c r="S27" s="48"/>
      <c r="T27" s="49"/>
      <c r="U27" s="425"/>
      <c r="V27" s="425"/>
      <c r="W27" s="425"/>
      <c r="X27" s="48"/>
      <c r="Y27" s="49"/>
      <c r="Z27" s="425"/>
      <c r="AA27" s="425"/>
      <c r="AB27" s="425"/>
      <c r="AC27" s="425"/>
      <c r="AD27" s="425"/>
      <c r="AE27" s="425"/>
      <c r="AF27" s="425"/>
      <c r="AG27" s="425"/>
      <c r="AH27" s="40"/>
      <c r="AI27" s="41"/>
    </row>
    <row r="28" spans="1:35" ht="9" customHeight="1" x14ac:dyDescent="0.25">
      <c r="A28" s="52"/>
      <c r="B28" s="47"/>
      <c r="C28" s="425"/>
      <c r="D28" s="425"/>
      <c r="E28" s="425"/>
      <c r="F28" s="403"/>
      <c r="G28" s="404"/>
      <c r="H28" s="47"/>
      <c r="I28" s="47"/>
      <c r="J28" s="425"/>
      <c r="K28" s="425"/>
      <c r="L28" s="425"/>
      <c r="M28" s="403"/>
      <c r="N28" s="404"/>
      <c r="O28" s="403"/>
      <c r="P28" s="404"/>
      <c r="Q28" s="403"/>
      <c r="R28" s="404"/>
      <c r="S28" s="47"/>
      <c r="T28" s="47"/>
      <c r="U28" s="425"/>
      <c r="V28" s="425"/>
      <c r="W28" s="425"/>
      <c r="X28" s="47"/>
      <c r="Y28" s="47"/>
      <c r="Z28" s="425"/>
      <c r="AA28" s="425"/>
      <c r="AB28" s="425"/>
      <c r="AC28" s="425"/>
      <c r="AD28" s="425"/>
      <c r="AE28" s="425"/>
      <c r="AF28" s="425"/>
      <c r="AG28" s="425"/>
      <c r="AH28" s="38"/>
      <c r="AI28" s="39"/>
    </row>
    <row r="29" spans="1:35" ht="9" customHeight="1" x14ac:dyDescent="0.25">
      <c r="A29" s="53"/>
      <c r="B29" s="49"/>
      <c r="C29" s="425"/>
      <c r="D29" s="425"/>
      <c r="E29" s="425"/>
      <c r="F29" s="401"/>
      <c r="G29" s="402"/>
      <c r="H29" s="48"/>
      <c r="I29" s="49"/>
      <c r="J29" s="425"/>
      <c r="K29" s="425"/>
      <c r="L29" s="425"/>
      <c r="M29" s="401"/>
      <c r="N29" s="402"/>
      <c r="O29" s="401"/>
      <c r="P29" s="402"/>
      <c r="Q29" s="401"/>
      <c r="R29" s="402"/>
      <c r="S29" s="48"/>
      <c r="T29" s="49"/>
      <c r="U29" s="425"/>
      <c r="V29" s="425"/>
      <c r="W29" s="425"/>
      <c r="X29" s="48"/>
      <c r="Y29" s="49"/>
      <c r="Z29" s="425"/>
      <c r="AA29" s="425"/>
      <c r="AB29" s="425"/>
      <c r="AC29" s="425"/>
      <c r="AD29" s="425"/>
      <c r="AE29" s="425"/>
      <c r="AF29" s="425"/>
      <c r="AG29" s="425"/>
      <c r="AH29" s="40"/>
      <c r="AI29" s="41"/>
    </row>
    <row r="30" spans="1:35" ht="9" customHeight="1" x14ac:dyDescent="0.25">
      <c r="A30" s="52"/>
      <c r="B30" s="47"/>
      <c r="C30" s="425"/>
      <c r="D30" s="425"/>
      <c r="E30" s="425"/>
      <c r="F30" s="403"/>
      <c r="G30" s="404"/>
      <c r="H30" s="47"/>
      <c r="I30" s="47"/>
      <c r="J30" s="425"/>
      <c r="K30" s="425"/>
      <c r="L30" s="425"/>
      <c r="M30" s="403"/>
      <c r="N30" s="404"/>
      <c r="O30" s="403"/>
      <c r="P30" s="404"/>
      <c r="Q30" s="403"/>
      <c r="R30" s="404"/>
      <c r="S30" s="47"/>
      <c r="T30" s="47"/>
      <c r="U30" s="425"/>
      <c r="V30" s="425"/>
      <c r="W30" s="425"/>
      <c r="X30" s="47"/>
      <c r="Y30" s="47"/>
      <c r="Z30" s="425"/>
      <c r="AA30" s="425"/>
      <c r="AB30" s="425"/>
      <c r="AC30" s="425"/>
      <c r="AD30" s="425"/>
      <c r="AE30" s="425"/>
      <c r="AF30" s="425"/>
      <c r="AG30" s="425"/>
      <c r="AH30" s="38"/>
      <c r="AI30" s="39"/>
    </row>
    <row r="31" spans="1:35" ht="9" customHeight="1" x14ac:dyDescent="0.25">
      <c r="A31" s="53"/>
      <c r="B31" s="49"/>
      <c r="C31" s="425"/>
      <c r="D31" s="425"/>
      <c r="E31" s="425"/>
      <c r="F31" s="401"/>
      <c r="G31" s="402"/>
      <c r="H31" s="48"/>
      <c r="I31" s="49"/>
      <c r="J31" s="425"/>
      <c r="K31" s="425"/>
      <c r="L31" s="425"/>
      <c r="M31" s="401"/>
      <c r="N31" s="402"/>
      <c r="O31" s="401"/>
      <c r="P31" s="402"/>
      <c r="Q31" s="401"/>
      <c r="R31" s="402"/>
      <c r="S31" s="48"/>
      <c r="T31" s="49"/>
      <c r="U31" s="425"/>
      <c r="V31" s="425"/>
      <c r="W31" s="425"/>
      <c r="X31" s="48"/>
      <c r="Y31" s="49"/>
      <c r="Z31" s="425"/>
      <c r="AA31" s="425"/>
      <c r="AB31" s="425"/>
      <c r="AC31" s="425"/>
      <c r="AD31" s="425"/>
      <c r="AE31" s="425"/>
      <c r="AF31" s="425"/>
      <c r="AG31" s="425"/>
      <c r="AH31" s="40"/>
      <c r="AI31" s="41"/>
    </row>
    <row r="32" spans="1:35" ht="9" customHeight="1" x14ac:dyDescent="0.25">
      <c r="A32" s="52"/>
      <c r="B32" s="47"/>
      <c r="C32" s="425"/>
      <c r="D32" s="425"/>
      <c r="E32" s="425"/>
      <c r="F32" s="403"/>
      <c r="G32" s="404"/>
      <c r="H32" s="47"/>
      <c r="I32" s="47"/>
      <c r="J32" s="425"/>
      <c r="K32" s="425"/>
      <c r="L32" s="425"/>
      <c r="M32" s="403"/>
      <c r="N32" s="404"/>
      <c r="O32" s="403"/>
      <c r="P32" s="404"/>
      <c r="Q32" s="403"/>
      <c r="R32" s="404"/>
      <c r="S32" s="47"/>
      <c r="T32" s="47"/>
      <c r="U32" s="425"/>
      <c r="V32" s="425"/>
      <c r="W32" s="425"/>
      <c r="X32" s="47"/>
      <c r="Y32" s="47"/>
      <c r="Z32" s="425"/>
      <c r="AA32" s="425"/>
      <c r="AB32" s="425"/>
      <c r="AC32" s="425"/>
      <c r="AD32" s="425"/>
      <c r="AE32" s="425"/>
      <c r="AF32" s="425"/>
      <c r="AG32" s="425"/>
      <c r="AH32" s="38"/>
      <c r="AI32" s="39"/>
    </row>
    <row r="33" spans="1:35" ht="9" customHeight="1" x14ac:dyDescent="0.25">
      <c r="A33" s="53"/>
      <c r="B33" s="49"/>
      <c r="C33" s="425"/>
      <c r="D33" s="425"/>
      <c r="E33" s="425"/>
      <c r="F33" s="401"/>
      <c r="G33" s="402"/>
      <c r="H33" s="48"/>
      <c r="I33" s="49"/>
      <c r="J33" s="425"/>
      <c r="K33" s="425"/>
      <c r="L33" s="425"/>
      <c r="M33" s="401"/>
      <c r="N33" s="402"/>
      <c r="O33" s="401"/>
      <c r="P33" s="402"/>
      <c r="Q33" s="401"/>
      <c r="R33" s="402"/>
      <c r="S33" s="48"/>
      <c r="T33" s="49"/>
      <c r="U33" s="425"/>
      <c r="V33" s="425"/>
      <c r="W33" s="425"/>
      <c r="X33" s="48"/>
      <c r="Y33" s="49"/>
      <c r="Z33" s="425"/>
      <c r="AA33" s="425"/>
      <c r="AB33" s="425"/>
      <c r="AC33" s="425"/>
      <c r="AD33" s="425"/>
      <c r="AE33" s="425"/>
      <c r="AF33" s="425"/>
      <c r="AG33" s="425"/>
      <c r="AH33" s="40"/>
      <c r="AI33" s="41"/>
    </row>
    <row r="34" spans="1:35" ht="9" customHeight="1" x14ac:dyDescent="0.25">
      <c r="A34" s="52"/>
      <c r="B34" s="47"/>
      <c r="C34" s="425"/>
      <c r="D34" s="425"/>
      <c r="E34" s="425"/>
      <c r="F34" s="403"/>
      <c r="G34" s="404"/>
      <c r="H34" s="47"/>
      <c r="I34" s="47"/>
      <c r="J34" s="425"/>
      <c r="K34" s="425"/>
      <c r="L34" s="425"/>
      <c r="M34" s="403"/>
      <c r="N34" s="404"/>
      <c r="O34" s="403"/>
      <c r="P34" s="404"/>
      <c r="Q34" s="403"/>
      <c r="R34" s="404"/>
      <c r="S34" s="47"/>
      <c r="T34" s="47"/>
      <c r="U34" s="425"/>
      <c r="V34" s="425"/>
      <c r="W34" s="425"/>
      <c r="X34" s="47"/>
      <c r="Y34" s="47"/>
      <c r="Z34" s="425"/>
      <c r="AA34" s="425"/>
      <c r="AB34" s="425"/>
      <c r="AC34" s="425"/>
      <c r="AD34" s="425"/>
      <c r="AE34" s="425"/>
      <c r="AF34" s="425"/>
      <c r="AG34" s="425"/>
      <c r="AH34" s="38"/>
      <c r="AI34" s="39"/>
    </row>
    <row r="35" spans="1:35" ht="9" customHeight="1" x14ac:dyDescent="0.25">
      <c r="A35" s="53"/>
      <c r="B35" s="49"/>
      <c r="C35" s="425"/>
      <c r="D35" s="425"/>
      <c r="E35" s="425"/>
      <c r="F35" s="401"/>
      <c r="G35" s="402"/>
      <c r="H35" s="48"/>
      <c r="I35" s="49"/>
      <c r="J35" s="425"/>
      <c r="K35" s="425"/>
      <c r="L35" s="425"/>
      <c r="M35" s="401"/>
      <c r="N35" s="402"/>
      <c r="O35" s="401"/>
      <c r="P35" s="402"/>
      <c r="Q35" s="401"/>
      <c r="R35" s="402"/>
      <c r="S35" s="48"/>
      <c r="T35" s="49"/>
      <c r="U35" s="425"/>
      <c r="V35" s="425"/>
      <c r="W35" s="425"/>
      <c r="X35" s="48"/>
      <c r="Y35" s="49"/>
      <c r="Z35" s="425"/>
      <c r="AA35" s="425"/>
      <c r="AB35" s="425"/>
      <c r="AC35" s="425"/>
      <c r="AD35" s="425"/>
      <c r="AE35" s="425"/>
      <c r="AF35" s="425"/>
      <c r="AG35" s="425"/>
      <c r="AH35" s="40"/>
      <c r="AI35" s="41"/>
    </row>
    <row r="36" spans="1:35" ht="9" customHeight="1" x14ac:dyDescent="0.25">
      <c r="A36" s="52"/>
      <c r="B36" s="47"/>
      <c r="C36" s="425"/>
      <c r="D36" s="425"/>
      <c r="E36" s="425"/>
      <c r="F36" s="403"/>
      <c r="G36" s="404"/>
      <c r="H36" s="47"/>
      <c r="I36" s="47"/>
      <c r="J36" s="425"/>
      <c r="K36" s="425"/>
      <c r="L36" s="425"/>
      <c r="M36" s="403"/>
      <c r="N36" s="404"/>
      <c r="O36" s="403"/>
      <c r="P36" s="404"/>
      <c r="Q36" s="403"/>
      <c r="R36" s="404"/>
      <c r="S36" s="47"/>
      <c r="T36" s="47"/>
      <c r="U36" s="425"/>
      <c r="V36" s="425"/>
      <c r="W36" s="425"/>
      <c r="X36" s="47"/>
      <c r="Y36" s="47"/>
      <c r="Z36" s="425"/>
      <c r="AA36" s="425"/>
      <c r="AB36" s="425"/>
      <c r="AC36" s="425"/>
      <c r="AD36" s="425"/>
      <c r="AE36" s="425"/>
      <c r="AF36" s="425"/>
      <c r="AG36" s="425"/>
      <c r="AH36" s="38"/>
      <c r="AI36" s="39"/>
    </row>
    <row r="37" spans="1:35" ht="9" customHeight="1" x14ac:dyDescent="0.25">
      <c r="A37" s="53"/>
      <c r="B37" s="49"/>
      <c r="C37" s="425"/>
      <c r="D37" s="425"/>
      <c r="E37" s="425"/>
      <c r="F37" s="401"/>
      <c r="G37" s="402"/>
      <c r="H37" s="48"/>
      <c r="I37" s="49"/>
      <c r="J37" s="425"/>
      <c r="K37" s="425"/>
      <c r="L37" s="425"/>
      <c r="M37" s="401"/>
      <c r="N37" s="402"/>
      <c r="O37" s="401"/>
      <c r="P37" s="402"/>
      <c r="Q37" s="401"/>
      <c r="R37" s="402"/>
      <c r="S37" s="48"/>
      <c r="T37" s="49"/>
      <c r="U37" s="425"/>
      <c r="V37" s="425"/>
      <c r="W37" s="425"/>
      <c r="X37" s="48"/>
      <c r="Y37" s="49"/>
      <c r="Z37" s="425"/>
      <c r="AA37" s="425"/>
      <c r="AB37" s="425"/>
      <c r="AC37" s="425"/>
      <c r="AD37" s="425"/>
      <c r="AE37" s="425"/>
      <c r="AF37" s="425"/>
      <c r="AG37" s="425"/>
      <c r="AH37" s="40"/>
      <c r="AI37" s="41"/>
    </row>
    <row r="38" spans="1:35" ht="9" customHeight="1" x14ac:dyDescent="0.25">
      <c r="A38" s="52"/>
      <c r="B38" s="47"/>
      <c r="C38" s="425"/>
      <c r="D38" s="425"/>
      <c r="E38" s="425"/>
      <c r="F38" s="403"/>
      <c r="G38" s="404"/>
      <c r="H38" s="47"/>
      <c r="I38" s="47"/>
      <c r="J38" s="425"/>
      <c r="K38" s="425"/>
      <c r="L38" s="425"/>
      <c r="M38" s="403"/>
      <c r="N38" s="404"/>
      <c r="O38" s="403"/>
      <c r="P38" s="404"/>
      <c r="Q38" s="403"/>
      <c r="R38" s="404"/>
      <c r="S38" s="47"/>
      <c r="T38" s="47"/>
      <c r="U38" s="425"/>
      <c r="V38" s="425"/>
      <c r="W38" s="425"/>
      <c r="X38" s="47"/>
      <c r="Y38" s="47"/>
      <c r="Z38" s="425"/>
      <c r="AA38" s="425"/>
      <c r="AB38" s="425"/>
      <c r="AC38" s="425"/>
      <c r="AD38" s="425"/>
      <c r="AE38" s="425"/>
      <c r="AF38" s="425"/>
      <c r="AG38" s="425"/>
      <c r="AH38" s="38"/>
      <c r="AI38" s="39"/>
    </row>
    <row r="39" spans="1:35" ht="9" customHeight="1" x14ac:dyDescent="0.25">
      <c r="A39" s="53"/>
      <c r="B39" s="49"/>
      <c r="C39" s="425"/>
      <c r="D39" s="425"/>
      <c r="E39" s="425"/>
      <c r="F39" s="401"/>
      <c r="G39" s="402"/>
      <c r="H39" s="48"/>
      <c r="I39" s="49"/>
      <c r="J39" s="425"/>
      <c r="K39" s="425"/>
      <c r="L39" s="425"/>
      <c r="M39" s="401"/>
      <c r="N39" s="402"/>
      <c r="O39" s="401"/>
      <c r="P39" s="402"/>
      <c r="Q39" s="401"/>
      <c r="R39" s="402"/>
      <c r="S39" s="48"/>
      <c r="T39" s="49"/>
      <c r="U39" s="425"/>
      <c r="V39" s="425"/>
      <c r="W39" s="425"/>
      <c r="X39" s="48"/>
      <c r="Y39" s="49"/>
      <c r="Z39" s="425"/>
      <c r="AA39" s="425"/>
      <c r="AB39" s="425"/>
      <c r="AC39" s="425"/>
      <c r="AD39" s="425"/>
      <c r="AE39" s="425"/>
      <c r="AF39" s="425"/>
      <c r="AG39" s="425"/>
      <c r="AH39" s="40"/>
      <c r="AI39" s="41"/>
    </row>
    <row r="40" spans="1:35" ht="9" customHeight="1" x14ac:dyDescent="0.25">
      <c r="A40" s="52"/>
      <c r="B40" s="47"/>
      <c r="C40" s="425"/>
      <c r="D40" s="425"/>
      <c r="E40" s="425"/>
      <c r="F40" s="403"/>
      <c r="G40" s="404"/>
      <c r="H40" s="47"/>
      <c r="I40" s="47"/>
      <c r="J40" s="425"/>
      <c r="K40" s="425"/>
      <c r="L40" s="425"/>
      <c r="M40" s="403"/>
      <c r="N40" s="404"/>
      <c r="O40" s="403"/>
      <c r="P40" s="404"/>
      <c r="Q40" s="403"/>
      <c r="R40" s="404"/>
      <c r="S40" s="47"/>
      <c r="T40" s="47"/>
      <c r="U40" s="425"/>
      <c r="V40" s="425"/>
      <c r="W40" s="425"/>
      <c r="X40" s="47"/>
      <c r="Y40" s="47"/>
      <c r="Z40" s="425"/>
      <c r="AA40" s="425"/>
      <c r="AB40" s="425"/>
      <c r="AC40" s="425"/>
      <c r="AD40" s="425"/>
      <c r="AE40" s="425"/>
      <c r="AF40" s="425"/>
      <c r="AG40" s="425"/>
      <c r="AH40" s="38"/>
      <c r="AI40" s="39"/>
    </row>
    <row r="41" spans="1:35" ht="9" customHeight="1" x14ac:dyDescent="0.25">
      <c r="A41" s="53"/>
      <c r="B41" s="49"/>
      <c r="C41" s="425"/>
      <c r="D41" s="425"/>
      <c r="E41" s="425"/>
      <c r="F41" s="401"/>
      <c r="G41" s="402"/>
      <c r="H41" s="48"/>
      <c r="I41" s="49"/>
      <c r="J41" s="425"/>
      <c r="K41" s="425"/>
      <c r="L41" s="425"/>
      <c r="M41" s="401"/>
      <c r="N41" s="402"/>
      <c r="O41" s="401"/>
      <c r="P41" s="402"/>
      <c r="Q41" s="401"/>
      <c r="R41" s="402"/>
      <c r="S41" s="48"/>
      <c r="T41" s="49"/>
      <c r="U41" s="425"/>
      <c r="V41" s="425"/>
      <c r="W41" s="425"/>
      <c r="X41" s="48"/>
      <c r="Y41" s="49"/>
      <c r="Z41" s="425"/>
      <c r="AA41" s="425"/>
      <c r="AB41" s="425"/>
      <c r="AC41" s="425"/>
      <c r="AD41" s="425"/>
      <c r="AE41" s="425"/>
      <c r="AF41" s="425"/>
      <c r="AG41" s="425"/>
      <c r="AH41" s="40"/>
      <c r="AI41" s="41"/>
    </row>
    <row r="42" spans="1:35" ht="9" customHeight="1" x14ac:dyDescent="0.25">
      <c r="A42" s="52"/>
      <c r="B42" s="47"/>
      <c r="C42" s="425"/>
      <c r="D42" s="425"/>
      <c r="E42" s="425"/>
      <c r="F42" s="403"/>
      <c r="G42" s="404"/>
      <c r="H42" s="47"/>
      <c r="I42" s="47"/>
      <c r="J42" s="425"/>
      <c r="K42" s="425"/>
      <c r="L42" s="425"/>
      <c r="M42" s="403"/>
      <c r="N42" s="404"/>
      <c r="O42" s="403"/>
      <c r="P42" s="404"/>
      <c r="Q42" s="403"/>
      <c r="R42" s="404"/>
      <c r="S42" s="47"/>
      <c r="T42" s="47"/>
      <c r="U42" s="425"/>
      <c r="V42" s="425"/>
      <c r="W42" s="425"/>
      <c r="X42" s="47"/>
      <c r="Y42" s="47"/>
      <c r="Z42" s="425"/>
      <c r="AA42" s="425"/>
      <c r="AB42" s="425"/>
      <c r="AC42" s="425"/>
      <c r="AD42" s="425"/>
      <c r="AE42" s="425"/>
      <c r="AF42" s="425"/>
      <c r="AG42" s="425"/>
      <c r="AH42" s="38"/>
      <c r="AI42" s="39"/>
    </row>
    <row r="43" spans="1:35" ht="9" customHeight="1" x14ac:dyDescent="0.25">
      <c r="A43" s="53"/>
      <c r="B43" s="49"/>
      <c r="C43" s="425"/>
      <c r="D43" s="425"/>
      <c r="E43" s="425"/>
      <c r="F43" s="401"/>
      <c r="G43" s="402"/>
      <c r="H43" s="48"/>
      <c r="I43" s="49"/>
      <c r="J43" s="425"/>
      <c r="K43" s="425"/>
      <c r="L43" s="425"/>
      <c r="M43" s="401"/>
      <c r="N43" s="402"/>
      <c r="O43" s="401"/>
      <c r="P43" s="402"/>
      <c r="Q43" s="401"/>
      <c r="R43" s="402"/>
      <c r="S43" s="48"/>
      <c r="T43" s="49"/>
      <c r="U43" s="425"/>
      <c r="V43" s="425"/>
      <c r="W43" s="425"/>
      <c r="X43" s="48"/>
      <c r="Y43" s="49"/>
      <c r="Z43" s="425"/>
      <c r="AA43" s="425"/>
      <c r="AB43" s="425"/>
      <c r="AC43" s="425"/>
      <c r="AD43" s="425"/>
      <c r="AE43" s="425"/>
      <c r="AF43" s="425"/>
      <c r="AG43" s="425"/>
      <c r="AH43" s="40"/>
      <c r="AI43" s="41"/>
    </row>
    <row r="44" spans="1:35" ht="9" customHeight="1" x14ac:dyDescent="0.25">
      <c r="A44" s="52"/>
      <c r="B44" s="47"/>
      <c r="C44" s="425"/>
      <c r="D44" s="425"/>
      <c r="E44" s="425"/>
      <c r="F44" s="403"/>
      <c r="G44" s="404"/>
      <c r="H44" s="47"/>
      <c r="I44" s="47"/>
      <c r="J44" s="425"/>
      <c r="K44" s="425"/>
      <c r="L44" s="425"/>
      <c r="M44" s="403"/>
      <c r="N44" s="404"/>
      <c r="O44" s="403"/>
      <c r="P44" s="404"/>
      <c r="Q44" s="403"/>
      <c r="R44" s="404"/>
      <c r="S44" s="47"/>
      <c r="T44" s="47"/>
      <c r="U44" s="425"/>
      <c r="V44" s="425"/>
      <c r="W44" s="425"/>
      <c r="X44" s="47"/>
      <c r="Y44" s="47"/>
      <c r="Z44" s="425"/>
      <c r="AA44" s="425"/>
      <c r="AB44" s="425"/>
      <c r="AC44" s="425"/>
      <c r="AD44" s="425"/>
      <c r="AE44" s="425"/>
      <c r="AF44" s="425"/>
      <c r="AG44" s="425"/>
      <c r="AH44" s="38"/>
      <c r="AI44" s="39"/>
    </row>
    <row r="45" spans="1:35" ht="9" customHeight="1" x14ac:dyDescent="0.25">
      <c r="A45" s="53"/>
      <c r="B45" s="49"/>
      <c r="C45" s="425"/>
      <c r="D45" s="425"/>
      <c r="E45" s="425"/>
      <c r="F45" s="401"/>
      <c r="G45" s="402"/>
      <c r="H45" s="48"/>
      <c r="I45" s="49"/>
      <c r="J45" s="425"/>
      <c r="K45" s="425"/>
      <c r="L45" s="425"/>
      <c r="M45" s="401"/>
      <c r="N45" s="402"/>
      <c r="O45" s="401"/>
      <c r="P45" s="402"/>
      <c r="Q45" s="401"/>
      <c r="R45" s="402"/>
      <c r="S45" s="48"/>
      <c r="T45" s="49"/>
      <c r="U45" s="425"/>
      <c r="V45" s="425"/>
      <c r="W45" s="425"/>
      <c r="X45" s="48"/>
      <c r="Y45" s="49"/>
      <c r="Z45" s="425"/>
      <c r="AA45" s="425"/>
      <c r="AB45" s="425"/>
      <c r="AC45" s="425"/>
      <c r="AD45" s="425"/>
      <c r="AE45" s="425"/>
      <c r="AF45" s="425"/>
      <c r="AG45" s="425"/>
      <c r="AH45" s="40"/>
      <c r="AI45" s="41"/>
    </row>
    <row r="46" spans="1:35" ht="9" customHeight="1" x14ac:dyDescent="0.25">
      <c r="A46" s="52"/>
      <c r="B46" s="47"/>
      <c r="C46" s="425"/>
      <c r="D46" s="425"/>
      <c r="E46" s="425"/>
      <c r="F46" s="403"/>
      <c r="G46" s="404"/>
      <c r="H46" s="47"/>
      <c r="I46" s="47"/>
      <c r="J46" s="425"/>
      <c r="K46" s="425"/>
      <c r="L46" s="425"/>
      <c r="M46" s="403"/>
      <c r="N46" s="404"/>
      <c r="O46" s="403"/>
      <c r="P46" s="404"/>
      <c r="Q46" s="403"/>
      <c r="R46" s="404"/>
      <c r="S46" s="47"/>
      <c r="T46" s="47"/>
      <c r="U46" s="425"/>
      <c r="V46" s="425"/>
      <c r="W46" s="425"/>
      <c r="X46" s="47"/>
      <c r="Y46" s="47"/>
      <c r="Z46" s="425"/>
      <c r="AA46" s="425"/>
      <c r="AB46" s="425"/>
      <c r="AC46" s="425"/>
      <c r="AD46" s="425"/>
      <c r="AE46" s="425"/>
      <c r="AF46" s="425"/>
      <c r="AG46" s="425"/>
      <c r="AH46" s="38"/>
      <c r="AI46" s="39"/>
    </row>
    <row r="47" spans="1:35" ht="9" customHeight="1" x14ac:dyDescent="0.25">
      <c r="A47" s="53"/>
      <c r="B47" s="49"/>
      <c r="C47" s="425"/>
      <c r="D47" s="425"/>
      <c r="E47" s="425"/>
      <c r="F47" s="401"/>
      <c r="G47" s="402"/>
      <c r="H47" s="48"/>
      <c r="I47" s="49"/>
      <c r="J47" s="425"/>
      <c r="K47" s="425"/>
      <c r="L47" s="425"/>
      <c r="M47" s="401"/>
      <c r="N47" s="402"/>
      <c r="O47" s="401"/>
      <c r="P47" s="402"/>
      <c r="Q47" s="401"/>
      <c r="R47" s="402"/>
      <c r="S47" s="48"/>
      <c r="T47" s="49"/>
      <c r="U47" s="425"/>
      <c r="V47" s="425"/>
      <c r="W47" s="425"/>
      <c r="X47" s="48"/>
      <c r="Y47" s="49"/>
      <c r="Z47" s="425"/>
      <c r="AA47" s="425"/>
      <c r="AB47" s="425"/>
      <c r="AC47" s="425"/>
      <c r="AD47" s="425"/>
      <c r="AE47" s="425"/>
      <c r="AF47" s="425"/>
      <c r="AG47" s="425"/>
      <c r="AH47" s="40"/>
      <c r="AI47" s="41"/>
    </row>
    <row r="48" spans="1:35" ht="9" customHeight="1" x14ac:dyDescent="0.25">
      <c r="A48" s="52"/>
      <c r="B48" s="47"/>
      <c r="C48" s="425"/>
      <c r="D48" s="425"/>
      <c r="E48" s="425"/>
      <c r="F48" s="403"/>
      <c r="G48" s="404"/>
      <c r="H48" s="47"/>
      <c r="I48" s="47"/>
      <c r="J48" s="425"/>
      <c r="K48" s="425"/>
      <c r="L48" s="425"/>
      <c r="M48" s="403"/>
      <c r="N48" s="404"/>
      <c r="O48" s="403"/>
      <c r="P48" s="404"/>
      <c r="Q48" s="403"/>
      <c r="R48" s="404"/>
      <c r="S48" s="47"/>
      <c r="T48" s="47"/>
      <c r="U48" s="425"/>
      <c r="V48" s="425"/>
      <c r="W48" s="425"/>
      <c r="X48" s="47"/>
      <c r="Y48" s="47"/>
      <c r="Z48" s="425"/>
      <c r="AA48" s="425"/>
      <c r="AB48" s="425"/>
      <c r="AC48" s="425"/>
      <c r="AD48" s="425"/>
      <c r="AE48" s="425"/>
      <c r="AF48" s="425"/>
      <c r="AG48" s="425"/>
      <c r="AH48" s="38"/>
      <c r="AI48" s="39"/>
    </row>
    <row r="49" spans="1:35" ht="9" customHeight="1" x14ac:dyDescent="0.25">
      <c r="A49" s="53"/>
      <c r="B49" s="49"/>
      <c r="C49" s="425"/>
      <c r="D49" s="425"/>
      <c r="E49" s="425"/>
      <c r="F49" s="401"/>
      <c r="G49" s="402"/>
      <c r="H49" s="48"/>
      <c r="I49" s="49"/>
      <c r="J49" s="425"/>
      <c r="K49" s="425"/>
      <c r="L49" s="425"/>
      <c r="M49" s="401"/>
      <c r="N49" s="402"/>
      <c r="O49" s="401"/>
      <c r="P49" s="402"/>
      <c r="Q49" s="401"/>
      <c r="R49" s="402"/>
      <c r="S49" s="48"/>
      <c r="T49" s="49"/>
      <c r="U49" s="425"/>
      <c r="V49" s="425"/>
      <c r="W49" s="425"/>
      <c r="X49" s="48"/>
      <c r="Y49" s="49"/>
      <c r="Z49" s="425"/>
      <c r="AA49" s="425"/>
      <c r="AB49" s="425"/>
      <c r="AC49" s="425"/>
      <c r="AD49" s="425"/>
      <c r="AE49" s="425"/>
      <c r="AF49" s="425"/>
      <c r="AG49" s="425"/>
      <c r="AH49" s="40"/>
      <c r="AI49" s="41"/>
    </row>
    <row r="50" spans="1:35" ht="9" customHeight="1" x14ac:dyDescent="0.25">
      <c r="A50" s="52"/>
      <c r="B50" s="47"/>
      <c r="C50" s="425"/>
      <c r="D50" s="425"/>
      <c r="E50" s="425"/>
      <c r="F50" s="403"/>
      <c r="G50" s="404"/>
      <c r="H50" s="47"/>
      <c r="I50" s="47"/>
      <c r="J50" s="425"/>
      <c r="K50" s="425"/>
      <c r="L50" s="425"/>
      <c r="M50" s="403"/>
      <c r="N50" s="404"/>
      <c r="O50" s="403"/>
      <c r="P50" s="404"/>
      <c r="Q50" s="403"/>
      <c r="R50" s="404"/>
      <c r="S50" s="47"/>
      <c r="T50" s="47"/>
      <c r="U50" s="425"/>
      <c r="V50" s="425"/>
      <c r="W50" s="425"/>
      <c r="X50" s="47"/>
      <c r="Y50" s="47"/>
      <c r="Z50" s="425"/>
      <c r="AA50" s="425"/>
      <c r="AB50" s="425"/>
      <c r="AC50" s="425"/>
      <c r="AD50" s="425"/>
      <c r="AE50" s="425"/>
      <c r="AF50" s="425"/>
      <c r="AG50" s="425"/>
      <c r="AH50" s="38"/>
      <c r="AI50" s="39"/>
    </row>
    <row r="51" spans="1:35" ht="9" customHeight="1" x14ac:dyDescent="0.25">
      <c r="A51" s="53"/>
      <c r="B51" s="49"/>
      <c r="C51" s="425"/>
      <c r="D51" s="425"/>
      <c r="E51" s="425"/>
      <c r="F51" s="401"/>
      <c r="G51" s="402"/>
      <c r="H51" s="48"/>
      <c r="I51" s="49"/>
      <c r="J51" s="425"/>
      <c r="K51" s="425"/>
      <c r="L51" s="425"/>
      <c r="M51" s="401"/>
      <c r="N51" s="402"/>
      <c r="O51" s="401"/>
      <c r="P51" s="402"/>
      <c r="Q51" s="401"/>
      <c r="R51" s="402"/>
      <c r="S51" s="48"/>
      <c r="T51" s="49"/>
      <c r="U51" s="425"/>
      <c r="V51" s="425"/>
      <c r="W51" s="425"/>
      <c r="X51" s="48"/>
      <c r="Y51" s="49"/>
      <c r="Z51" s="425"/>
      <c r="AA51" s="425"/>
      <c r="AB51" s="425"/>
      <c r="AC51" s="425"/>
      <c r="AD51" s="425"/>
      <c r="AE51" s="425"/>
      <c r="AF51" s="425"/>
      <c r="AG51" s="425"/>
      <c r="AH51" s="40"/>
      <c r="AI51" s="41"/>
    </row>
    <row r="52" spans="1:35" ht="9" customHeight="1" x14ac:dyDescent="0.25">
      <c r="A52" s="52"/>
      <c r="B52" s="47"/>
      <c r="C52" s="425"/>
      <c r="D52" s="425"/>
      <c r="E52" s="425"/>
      <c r="F52" s="403"/>
      <c r="G52" s="404"/>
      <c r="H52" s="47"/>
      <c r="I52" s="47"/>
      <c r="J52" s="425"/>
      <c r="K52" s="425"/>
      <c r="L52" s="425"/>
      <c r="M52" s="403"/>
      <c r="N52" s="404"/>
      <c r="O52" s="403"/>
      <c r="P52" s="404"/>
      <c r="Q52" s="403"/>
      <c r="R52" s="404"/>
      <c r="S52" s="47"/>
      <c r="T52" s="47"/>
      <c r="U52" s="425"/>
      <c r="V52" s="425"/>
      <c r="W52" s="425"/>
      <c r="X52" s="47"/>
      <c r="Y52" s="47"/>
      <c r="Z52" s="425"/>
      <c r="AA52" s="425"/>
      <c r="AB52" s="425"/>
      <c r="AC52" s="425"/>
      <c r="AD52" s="425"/>
      <c r="AE52" s="425"/>
      <c r="AF52" s="425"/>
      <c r="AG52" s="425"/>
      <c r="AH52" s="38"/>
      <c r="AI52" s="39"/>
    </row>
    <row r="53" spans="1:35" ht="9" customHeight="1" x14ac:dyDescent="0.25">
      <c r="A53" s="53"/>
      <c r="B53" s="49"/>
      <c r="C53" s="425"/>
      <c r="D53" s="425"/>
      <c r="E53" s="425"/>
      <c r="F53" s="401"/>
      <c r="G53" s="402"/>
      <c r="H53" s="48"/>
      <c r="I53" s="49"/>
      <c r="J53" s="425"/>
      <c r="K53" s="425"/>
      <c r="L53" s="425"/>
      <c r="M53" s="401"/>
      <c r="N53" s="402"/>
      <c r="O53" s="401"/>
      <c r="P53" s="402"/>
      <c r="Q53" s="401"/>
      <c r="R53" s="402"/>
      <c r="S53" s="48"/>
      <c r="T53" s="49"/>
      <c r="U53" s="425"/>
      <c r="V53" s="425"/>
      <c r="W53" s="425"/>
      <c r="X53" s="48"/>
      <c r="Y53" s="49"/>
      <c r="Z53" s="425"/>
      <c r="AA53" s="425"/>
      <c r="AB53" s="425"/>
      <c r="AC53" s="425"/>
      <c r="AD53" s="425"/>
      <c r="AE53" s="425"/>
      <c r="AF53" s="425"/>
      <c r="AG53" s="425"/>
      <c r="AH53" s="40"/>
      <c r="AI53" s="41"/>
    </row>
    <row r="54" spans="1:35" ht="9" customHeight="1" x14ac:dyDescent="0.25">
      <c r="A54" s="52"/>
      <c r="B54" s="47"/>
      <c r="C54" s="425"/>
      <c r="D54" s="425"/>
      <c r="E54" s="425"/>
      <c r="F54" s="403"/>
      <c r="G54" s="404"/>
      <c r="H54" s="47"/>
      <c r="I54" s="47"/>
      <c r="J54" s="425"/>
      <c r="K54" s="425"/>
      <c r="L54" s="425"/>
      <c r="M54" s="403"/>
      <c r="N54" s="404"/>
      <c r="O54" s="403"/>
      <c r="P54" s="404"/>
      <c r="Q54" s="403"/>
      <c r="R54" s="404"/>
      <c r="S54" s="47"/>
      <c r="T54" s="47"/>
      <c r="U54" s="425"/>
      <c r="V54" s="425"/>
      <c r="W54" s="425"/>
      <c r="X54" s="47"/>
      <c r="Y54" s="47"/>
      <c r="Z54" s="425"/>
      <c r="AA54" s="425"/>
      <c r="AB54" s="425"/>
      <c r="AC54" s="425"/>
      <c r="AD54" s="425"/>
      <c r="AE54" s="425"/>
      <c r="AF54" s="425"/>
      <c r="AG54" s="425"/>
      <c r="AH54" s="38"/>
      <c r="AI54" s="39"/>
    </row>
    <row r="55" spans="1:35" ht="9" customHeight="1" x14ac:dyDescent="0.25">
      <c r="A55" s="53"/>
      <c r="B55" s="49"/>
      <c r="C55" s="425"/>
      <c r="D55" s="425"/>
      <c r="E55" s="425"/>
      <c r="F55" s="401"/>
      <c r="G55" s="402"/>
      <c r="H55" s="48"/>
      <c r="I55" s="49"/>
      <c r="J55" s="425"/>
      <c r="K55" s="425"/>
      <c r="L55" s="425"/>
      <c r="M55" s="401"/>
      <c r="N55" s="402"/>
      <c r="O55" s="401"/>
      <c r="P55" s="402"/>
      <c r="Q55" s="401"/>
      <c r="R55" s="402"/>
      <c r="S55" s="48"/>
      <c r="T55" s="49"/>
      <c r="U55" s="425"/>
      <c r="V55" s="425"/>
      <c r="W55" s="425"/>
      <c r="X55" s="48"/>
      <c r="Y55" s="49"/>
      <c r="Z55" s="425"/>
      <c r="AA55" s="425"/>
      <c r="AB55" s="425"/>
      <c r="AC55" s="425"/>
      <c r="AD55" s="425"/>
      <c r="AE55" s="425"/>
      <c r="AF55" s="425"/>
      <c r="AG55" s="425"/>
      <c r="AH55" s="40"/>
      <c r="AI55" s="41"/>
    </row>
    <row r="56" spans="1:35" ht="9" customHeight="1" x14ac:dyDescent="0.25">
      <c r="A56" s="52"/>
      <c r="B56" s="47"/>
      <c r="C56" s="425"/>
      <c r="D56" s="425"/>
      <c r="E56" s="425"/>
      <c r="F56" s="403"/>
      <c r="G56" s="404"/>
      <c r="H56" s="47"/>
      <c r="I56" s="47"/>
      <c r="J56" s="425"/>
      <c r="K56" s="425"/>
      <c r="L56" s="425"/>
      <c r="M56" s="403"/>
      <c r="N56" s="404"/>
      <c r="O56" s="403"/>
      <c r="P56" s="404"/>
      <c r="Q56" s="403"/>
      <c r="R56" s="404"/>
      <c r="S56" s="47"/>
      <c r="T56" s="47"/>
      <c r="U56" s="425"/>
      <c r="V56" s="425"/>
      <c r="W56" s="425"/>
      <c r="X56" s="47"/>
      <c r="Y56" s="47"/>
      <c r="Z56" s="425"/>
      <c r="AA56" s="425"/>
      <c r="AB56" s="425"/>
      <c r="AC56" s="425"/>
      <c r="AD56" s="425"/>
      <c r="AE56" s="425"/>
      <c r="AF56" s="425"/>
      <c r="AG56" s="425"/>
      <c r="AH56" s="38"/>
      <c r="AI56" s="39"/>
    </row>
    <row r="57" spans="1:35" ht="9" customHeight="1" x14ac:dyDescent="0.25">
      <c r="A57" s="53"/>
      <c r="B57" s="49"/>
      <c r="C57" s="425"/>
      <c r="D57" s="425"/>
      <c r="E57" s="425"/>
      <c r="F57" s="401"/>
      <c r="G57" s="402"/>
      <c r="H57" s="48"/>
      <c r="I57" s="49"/>
      <c r="J57" s="425"/>
      <c r="K57" s="425"/>
      <c r="L57" s="425"/>
      <c r="M57" s="401"/>
      <c r="N57" s="402"/>
      <c r="O57" s="401"/>
      <c r="P57" s="402"/>
      <c r="Q57" s="401"/>
      <c r="R57" s="402"/>
      <c r="S57" s="48"/>
      <c r="T57" s="49"/>
      <c r="U57" s="425"/>
      <c r="V57" s="425"/>
      <c r="W57" s="425"/>
      <c r="X57" s="48"/>
      <c r="Y57" s="49"/>
      <c r="Z57" s="425"/>
      <c r="AA57" s="425"/>
      <c r="AB57" s="425"/>
      <c r="AC57" s="425"/>
      <c r="AD57" s="425"/>
      <c r="AE57" s="425"/>
      <c r="AF57" s="425"/>
      <c r="AG57" s="425"/>
      <c r="AH57" s="40"/>
      <c r="AI57" s="41"/>
    </row>
    <row r="58" spans="1:35" ht="9" customHeight="1" x14ac:dyDescent="0.25">
      <c r="A58" s="52"/>
      <c r="B58" s="47"/>
      <c r="C58" s="425"/>
      <c r="D58" s="425"/>
      <c r="E58" s="425"/>
      <c r="F58" s="403"/>
      <c r="G58" s="404"/>
      <c r="H58" s="47"/>
      <c r="I58" s="47"/>
      <c r="J58" s="425"/>
      <c r="K58" s="425"/>
      <c r="L58" s="425"/>
      <c r="M58" s="403"/>
      <c r="N58" s="404"/>
      <c r="O58" s="403"/>
      <c r="P58" s="404"/>
      <c r="Q58" s="403"/>
      <c r="R58" s="404"/>
      <c r="S58" s="47"/>
      <c r="T58" s="47"/>
      <c r="U58" s="425"/>
      <c r="V58" s="425"/>
      <c r="W58" s="425"/>
      <c r="X58" s="47"/>
      <c r="Y58" s="47"/>
      <c r="Z58" s="425"/>
      <c r="AA58" s="425"/>
      <c r="AB58" s="425"/>
      <c r="AC58" s="425"/>
      <c r="AD58" s="425"/>
      <c r="AE58" s="425"/>
      <c r="AF58" s="425"/>
      <c r="AG58" s="425"/>
      <c r="AH58" s="38"/>
      <c r="AI58" s="39"/>
    </row>
    <row r="59" spans="1:35" ht="9" customHeight="1" x14ac:dyDescent="0.25">
      <c r="A59" s="53"/>
      <c r="B59" s="49"/>
      <c r="C59" s="425"/>
      <c r="D59" s="425"/>
      <c r="E59" s="425"/>
      <c r="F59" s="401"/>
      <c r="G59" s="402"/>
      <c r="H59" s="48"/>
      <c r="I59" s="49"/>
      <c r="J59" s="425"/>
      <c r="K59" s="425"/>
      <c r="L59" s="425"/>
      <c r="M59" s="401"/>
      <c r="N59" s="402"/>
      <c r="O59" s="401"/>
      <c r="P59" s="402"/>
      <c r="Q59" s="401"/>
      <c r="R59" s="402"/>
      <c r="S59" s="48"/>
      <c r="T59" s="49"/>
      <c r="U59" s="425"/>
      <c r="V59" s="425"/>
      <c r="W59" s="425"/>
      <c r="X59" s="48"/>
      <c r="Y59" s="49"/>
      <c r="Z59" s="425"/>
      <c r="AA59" s="425"/>
      <c r="AB59" s="425"/>
      <c r="AC59" s="425"/>
      <c r="AD59" s="425"/>
      <c r="AE59" s="425"/>
      <c r="AF59" s="425"/>
      <c r="AG59" s="425"/>
      <c r="AH59" s="40"/>
      <c r="AI59" s="41"/>
    </row>
    <row r="60" spans="1:35" ht="9" customHeight="1" x14ac:dyDescent="0.25">
      <c r="A60" s="52"/>
      <c r="B60" s="47"/>
      <c r="C60" s="425"/>
      <c r="D60" s="425"/>
      <c r="E60" s="425"/>
      <c r="F60" s="403"/>
      <c r="G60" s="404"/>
      <c r="H60" s="47"/>
      <c r="I60" s="47"/>
      <c r="J60" s="425"/>
      <c r="K60" s="425"/>
      <c r="L60" s="425"/>
      <c r="M60" s="403"/>
      <c r="N60" s="404"/>
      <c r="O60" s="403"/>
      <c r="P60" s="404"/>
      <c r="Q60" s="403"/>
      <c r="R60" s="404"/>
      <c r="S60" s="47"/>
      <c r="T60" s="47"/>
      <c r="U60" s="425"/>
      <c r="V60" s="425"/>
      <c r="W60" s="425"/>
      <c r="X60" s="47"/>
      <c r="Y60" s="47"/>
      <c r="Z60" s="425"/>
      <c r="AA60" s="425"/>
      <c r="AB60" s="425"/>
      <c r="AC60" s="425"/>
      <c r="AD60" s="425"/>
      <c r="AE60" s="425"/>
      <c r="AF60" s="425"/>
      <c r="AG60" s="425"/>
      <c r="AH60" s="38"/>
      <c r="AI60" s="39"/>
    </row>
    <row r="61" spans="1:35" ht="9" customHeight="1" x14ac:dyDescent="0.25">
      <c r="A61" s="53"/>
      <c r="B61" s="49"/>
      <c r="C61" s="425"/>
      <c r="D61" s="425"/>
      <c r="E61" s="425"/>
      <c r="F61" s="401"/>
      <c r="G61" s="402"/>
      <c r="H61" s="48"/>
      <c r="I61" s="49"/>
      <c r="J61" s="425"/>
      <c r="K61" s="425"/>
      <c r="L61" s="425"/>
      <c r="M61" s="401"/>
      <c r="N61" s="402"/>
      <c r="O61" s="401"/>
      <c r="P61" s="402"/>
      <c r="Q61" s="401"/>
      <c r="R61" s="402"/>
      <c r="S61" s="48"/>
      <c r="T61" s="49"/>
      <c r="U61" s="425"/>
      <c r="V61" s="425"/>
      <c r="W61" s="425"/>
      <c r="X61" s="48"/>
      <c r="Y61" s="49"/>
      <c r="Z61" s="425"/>
      <c r="AA61" s="425"/>
      <c r="AB61" s="425"/>
      <c r="AC61" s="425"/>
      <c r="AD61" s="425"/>
      <c r="AE61" s="425"/>
      <c r="AF61" s="425"/>
      <c r="AG61" s="425"/>
      <c r="AH61" s="40"/>
      <c r="AI61" s="41"/>
    </row>
    <row r="62" spans="1:35" ht="9" customHeight="1" x14ac:dyDescent="0.25">
      <c r="A62" s="52"/>
      <c r="B62" s="47"/>
      <c r="C62" s="425"/>
      <c r="D62" s="425"/>
      <c r="E62" s="425"/>
      <c r="F62" s="403"/>
      <c r="G62" s="404"/>
      <c r="H62" s="47"/>
      <c r="I62" s="47"/>
      <c r="J62" s="425"/>
      <c r="K62" s="425"/>
      <c r="L62" s="425"/>
      <c r="M62" s="403"/>
      <c r="N62" s="404"/>
      <c r="O62" s="403"/>
      <c r="P62" s="404"/>
      <c r="Q62" s="403"/>
      <c r="R62" s="404"/>
      <c r="S62" s="47"/>
      <c r="T62" s="47"/>
      <c r="U62" s="425"/>
      <c r="V62" s="425"/>
      <c r="W62" s="425"/>
      <c r="X62" s="47"/>
      <c r="Y62" s="47"/>
      <c r="Z62" s="425"/>
      <c r="AA62" s="425"/>
      <c r="AB62" s="425"/>
      <c r="AC62" s="425"/>
      <c r="AD62" s="425"/>
      <c r="AE62" s="425"/>
      <c r="AF62" s="425"/>
      <c r="AG62" s="425"/>
      <c r="AH62" s="38"/>
      <c r="AI62" s="39"/>
    </row>
    <row r="63" spans="1:35" ht="9" customHeight="1" x14ac:dyDescent="0.25">
      <c r="A63" s="53"/>
      <c r="B63" s="49"/>
      <c r="C63" s="425"/>
      <c r="D63" s="425"/>
      <c r="E63" s="425"/>
      <c r="F63" s="401"/>
      <c r="G63" s="402"/>
      <c r="H63" s="48"/>
      <c r="I63" s="49"/>
      <c r="J63" s="425"/>
      <c r="K63" s="425"/>
      <c r="L63" s="425"/>
      <c r="M63" s="401"/>
      <c r="N63" s="402"/>
      <c r="O63" s="401"/>
      <c r="P63" s="402"/>
      <c r="Q63" s="401"/>
      <c r="R63" s="402"/>
      <c r="S63" s="48"/>
      <c r="T63" s="49"/>
      <c r="U63" s="425"/>
      <c r="V63" s="425"/>
      <c r="W63" s="425"/>
      <c r="X63" s="48"/>
      <c r="Y63" s="49"/>
      <c r="Z63" s="425"/>
      <c r="AA63" s="425"/>
      <c r="AB63" s="425"/>
      <c r="AC63" s="425"/>
      <c r="AD63" s="425"/>
      <c r="AE63" s="425"/>
      <c r="AF63" s="425"/>
      <c r="AG63" s="425"/>
      <c r="AH63" s="40"/>
      <c r="AI63" s="41"/>
    </row>
    <row r="64" spans="1:35" ht="9" customHeight="1" thickBot="1" x14ac:dyDescent="0.3">
      <c r="A64" s="54"/>
      <c r="B64" s="50"/>
      <c r="C64" s="430"/>
      <c r="D64" s="430"/>
      <c r="E64" s="430"/>
      <c r="F64" s="434"/>
      <c r="G64" s="435"/>
      <c r="H64" s="50"/>
      <c r="I64" s="50"/>
      <c r="J64" s="430"/>
      <c r="K64" s="430"/>
      <c r="L64" s="430"/>
      <c r="M64" s="434"/>
      <c r="N64" s="435"/>
      <c r="O64" s="434"/>
      <c r="P64" s="435"/>
      <c r="Q64" s="434"/>
      <c r="R64" s="435"/>
      <c r="S64" s="50"/>
      <c r="T64" s="50"/>
      <c r="U64" s="430"/>
      <c r="V64" s="430"/>
      <c r="W64" s="430"/>
      <c r="X64" s="50"/>
      <c r="Y64" s="50"/>
      <c r="Z64" s="430"/>
      <c r="AA64" s="430"/>
      <c r="AB64" s="430"/>
      <c r="AC64" s="430"/>
      <c r="AD64" s="430"/>
      <c r="AE64" s="430"/>
      <c r="AF64" s="430"/>
      <c r="AG64" s="430"/>
      <c r="AH64" s="43"/>
      <c r="AI64" s="44"/>
    </row>
    <row r="65" spans="1:36" ht="14.25" customHeight="1" x14ac:dyDescent="0.25">
      <c r="A65" s="55" t="s">
        <v>174</v>
      </c>
      <c r="B65" s="56" t="s">
        <v>179</v>
      </c>
      <c r="C65" s="56"/>
      <c r="D65" s="56"/>
      <c r="E65" s="56"/>
      <c r="F65" s="56"/>
      <c r="G65" s="56"/>
      <c r="H65" s="56"/>
      <c r="AD65" s="35"/>
      <c r="AE65" s="35"/>
      <c r="AF65" s="35"/>
      <c r="AG65" s="35"/>
      <c r="AH65" s="35" t="s">
        <v>175</v>
      </c>
      <c r="AI65" s="42" t="s">
        <v>174</v>
      </c>
      <c r="AJ65" s="35"/>
    </row>
    <row r="66" spans="1:36" ht="14.25" customHeight="1" x14ac:dyDescent="0.25">
      <c r="A66" s="55" t="s">
        <v>176</v>
      </c>
      <c r="B66" s="56" t="s">
        <v>178</v>
      </c>
      <c r="C66" s="56"/>
      <c r="D66" s="56"/>
      <c r="E66" s="56"/>
      <c r="F66" s="56"/>
      <c r="G66" s="56"/>
      <c r="H66" s="56"/>
      <c r="AG66" s="35"/>
      <c r="AH66" s="35" t="s">
        <v>177</v>
      </c>
      <c r="AI66" s="35" t="s">
        <v>176</v>
      </c>
    </row>
  </sheetData>
  <mergeCells count="256">
    <mergeCell ref="AC19:AG20"/>
    <mergeCell ref="AC21:AG22"/>
    <mergeCell ref="AC23:AG24"/>
    <mergeCell ref="F55:G56"/>
    <mergeCell ref="F57:G58"/>
    <mergeCell ref="F59:G60"/>
    <mergeCell ref="F61:G62"/>
    <mergeCell ref="F63:G64"/>
    <mergeCell ref="H8:L10"/>
    <mergeCell ref="F43:G44"/>
    <mergeCell ref="F45:G46"/>
    <mergeCell ref="F47:G48"/>
    <mergeCell ref="F49:G50"/>
    <mergeCell ref="F25:G26"/>
    <mergeCell ref="F27:G28"/>
    <mergeCell ref="F29:G30"/>
    <mergeCell ref="F51:G52"/>
    <mergeCell ref="F53:G54"/>
    <mergeCell ref="F31:G32"/>
    <mergeCell ref="F33:G34"/>
    <mergeCell ref="F35:G36"/>
    <mergeCell ref="F37:G38"/>
    <mergeCell ref="F39:G40"/>
    <mergeCell ref="F41:G42"/>
    <mergeCell ref="Q63:R64"/>
    <mergeCell ref="M63:N64"/>
    <mergeCell ref="O63:P64"/>
    <mergeCell ref="A5:AL5"/>
    <mergeCell ref="Q6:R6"/>
    <mergeCell ref="M17:N18"/>
    <mergeCell ref="O17:P18"/>
    <mergeCell ref="Q17:R18"/>
    <mergeCell ref="Q13:R14"/>
    <mergeCell ref="F19:G20"/>
    <mergeCell ref="F21:G22"/>
    <mergeCell ref="F23:G24"/>
    <mergeCell ref="M23:N24"/>
    <mergeCell ref="O23:P24"/>
    <mergeCell ref="Q23:R24"/>
    <mergeCell ref="M15:N16"/>
    <mergeCell ref="O15:P16"/>
    <mergeCell ref="Q15:R16"/>
    <mergeCell ref="J11:L12"/>
    <mergeCell ref="J13:L14"/>
    <mergeCell ref="J15:L16"/>
    <mergeCell ref="J19:L20"/>
    <mergeCell ref="J21:L22"/>
    <mergeCell ref="J23:L24"/>
    <mergeCell ref="M57:N58"/>
    <mergeCell ref="O57:P58"/>
    <mergeCell ref="Q57:R58"/>
    <mergeCell ref="M59:N60"/>
    <mergeCell ref="O59:P60"/>
    <mergeCell ref="Q59:R60"/>
    <mergeCell ref="M61:N62"/>
    <mergeCell ref="O61:P62"/>
    <mergeCell ref="Q61:R62"/>
    <mergeCell ref="O49:P50"/>
    <mergeCell ref="Q49:R50"/>
    <mergeCell ref="M51:N52"/>
    <mergeCell ref="O51:P52"/>
    <mergeCell ref="Q51:R52"/>
    <mergeCell ref="M53:N54"/>
    <mergeCell ref="O53:P54"/>
    <mergeCell ref="Q53:R54"/>
    <mergeCell ref="M55:N56"/>
    <mergeCell ref="O55:P56"/>
    <mergeCell ref="Q55:R56"/>
    <mergeCell ref="M37:N38"/>
    <mergeCell ref="O37:P38"/>
    <mergeCell ref="Q37:R38"/>
    <mergeCell ref="M39:N40"/>
    <mergeCell ref="O39:P40"/>
    <mergeCell ref="Q39:R40"/>
    <mergeCell ref="M41:N42"/>
    <mergeCell ref="O41:P42"/>
    <mergeCell ref="Q41:R42"/>
    <mergeCell ref="M31:N32"/>
    <mergeCell ref="O31:P32"/>
    <mergeCell ref="Q31:R32"/>
    <mergeCell ref="M33:N34"/>
    <mergeCell ref="O33:P34"/>
    <mergeCell ref="Q33:R34"/>
    <mergeCell ref="M35:N36"/>
    <mergeCell ref="O35:P36"/>
    <mergeCell ref="Q35:R36"/>
    <mergeCell ref="Q27:R28"/>
    <mergeCell ref="M19:N20"/>
    <mergeCell ref="O19:P20"/>
    <mergeCell ref="Q19:R20"/>
    <mergeCell ref="M21:N22"/>
    <mergeCell ref="O21:P22"/>
    <mergeCell ref="Q21:R22"/>
    <mergeCell ref="M29:N30"/>
    <mergeCell ref="O29:P30"/>
    <mergeCell ref="Q29:R30"/>
    <mergeCell ref="A8:E10"/>
    <mergeCell ref="C43:E44"/>
    <mergeCell ref="C45:E46"/>
    <mergeCell ref="C47:E48"/>
    <mergeCell ref="C49:E50"/>
    <mergeCell ref="C19:E20"/>
    <mergeCell ref="C21:E22"/>
    <mergeCell ref="C23:E24"/>
    <mergeCell ref="C25:E26"/>
    <mergeCell ref="C27:E28"/>
    <mergeCell ref="C29:E30"/>
    <mergeCell ref="C31:E32"/>
    <mergeCell ref="C33:E34"/>
    <mergeCell ref="C35:E36"/>
    <mergeCell ref="C37:E38"/>
    <mergeCell ref="C39:E40"/>
    <mergeCell ref="C41:E42"/>
    <mergeCell ref="U55:W56"/>
    <mergeCell ref="U57:W58"/>
    <mergeCell ref="U59:W60"/>
    <mergeCell ref="U61:W62"/>
    <mergeCell ref="U63:W64"/>
    <mergeCell ref="U43:W44"/>
    <mergeCell ref="U45:W46"/>
    <mergeCell ref="C55:E56"/>
    <mergeCell ref="C57:E58"/>
    <mergeCell ref="C59:E60"/>
    <mergeCell ref="C61:E62"/>
    <mergeCell ref="C63:E64"/>
    <mergeCell ref="C51:E52"/>
    <mergeCell ref="C53:E54"/>
    <mergeCell ref="M43:N44"/>
    <mergeCell ref="O43:P44"/>
    <mergeCell ref="Q43:R44"/>
    <mergeCell ref="M45:N46"/>
    <mergeCell ref="O45:P46"/>
    <mergeCell ref="Q45:R46"/>
    <mergeCell ref="M47:N48"/>
    <mergeCell ref="O47:P48"/>
    <mergeCell ref="Q47:R48"/>
    <mergeCell ref="M49:N50"/>
    <mergeCell ref="J53:L54"/>
    <mergeCell ref="J31:L32"/>
    <mergeCell ref="J33:L34"/>
    <mergeCell ref="J41:L42"/>
    <mergeCell ref="J55:L56"/>
    <mergeCell ref="J57:L58"/>
    <mergeCell ref="J59:L60"/>
    <mergeCell ref="J61:L62"/>
    <mergeCell ref="J63:L64"/>
    <mergeCell ref="J43:L44"/>
    <mergeCell ref="J45:L46"/>
    <mergeCell ref="J35:L36"/>
    <mergeCell ref="J37:L38"/>
    <mergeCell ref="J39:L40"/>
    <mergeCell ref="Z55:AB56"/>
    <mergeCell ref="Z57:AB58"/>
    <mergeCell ref="Z59:AB60"/>
    <mergeCell ref="Z61:AB62"/>
    <mergeCell ref="Z63:AB64"/>
    <mergeCell ref="U11:W12"/>
    <mergeCell ref="U13:W14"/>
    <mergeCell ref="U15:W16"/>
    <mergeCell ref="Z43:AB44"/>
    <mergeCell ref="Z45:AB46"/>
    <mergeCell ref="U19:W20"/>
    <mergeCell ref="U21:W22"/>
    <mergeCell ref="U23:W24"/>
    <mergeCell ref="U25:W26"/>
    <mergeCell ref="U27:W28"/>
    <mergeCell ref="U29:W30"/>
    <mergeCell ref="U47:W48"/>
    <mergeCell ref="U49:W50"/>
    <mergeCell ref="U51:W52"/>
    <mergeCell ref="U53:W54"/>
    <mergeCell ref="U31:W32"/>
    <mergeCell ref="U33:W34"/>
    <mergeCell ref="U35:W36"/>
    <mergeCell ref="U37:W38"/>
    <mergeCell ref="AC59:AG60"/>
    <mergeCell ref="AC61:AG62"/>
    <mergeCell ref="AC63:AG64"/>
    <mergeCell ref="Z11:AB12"/>
    <mergeCell ref="Z13:AB14"/>
    <mergeCell ref="Z15:AB16"/>
    <mergeCell ref="AC43:AG44"/>
    <mergeCell ref="AC45:AG46"/>
    <mergeCell ref="Z19:AB20"/>
    <mergeCell ref="Z21:AB22"/>
    <mergeCell ref="Z23:AB24"/>
    <mergeCell ref="Z25:AB26"/>
    <mergeCell ref="Z27:AB28"/>
    <mergeCell ref="Z29:AB30"/>
    <mergeCell ref="Z47:AB48"/>
    <mergeCell ref="Z49:AB50"/>
    <mergeCell ref="Z51:AB52"/>
    <mergeCell ref="Z53:AB54"/>
    <mergeCell ref="Z31:AB32"/>
    <mergeCell ref="Z33:AB34"/>
    <mergeCell ref="Z35:AB36"/>
    <mergeCell ref="Z37:AB38"/>
    <mergeCell ref="Z39:AB40"/>
    <mergeCell ref="Z41:AB42"/>
    <mergeCell ref="AC53:AG54"/>
    <mergeCell ref="AC31:AG32"/>
    <mergeCell ref="AC33:AG34"/>
    <mergeCell ref="AC35:AG36"/>
    <mergeCell ref="AC37:AG38"/>
    <mergeCell ref="AC39:AG40"/>
    <mergeCell ref="AC41:AG42"/>
    <mergeCell ref="AC55:AG56"/>
    <mergeCell ref="AC57:AG58"/>
    <mergeCell ref="F15:G16"/>
    <mergeCell ref="AC25:AG26"/>
    <mergeCell ref="AC27:AG28"/>
    <mergeCell ref="AC29:AG30"/>
    <mergeCell ref="AC47:AG48"/>
    <mergeCell ref="AC49:AG50"/>
    <mergeCell ref="AC51:AG52"/>
    <mergeCell ref="AH8:AI10"/>
    <mergeCell ref="AC11:AG12"/>
    <mergeCell ref="AC13:AG14"/>
    <mergeCell ref="AC15:AG16"/>
    <mergeCell ref="J25:L26"/>
    <mergeCell ref="J27:L28"/>
    <mergeCell ref="J29:L30"/>
    <mergeCell ref="J47:L48"/>
    <mergeCell ref="J49:L50"/>
    <mergeCell ref="J51:L52"/>
    <mergeCell ref="U39:W40"/>
    <mergeCell ref="U41:W42"/>
    <mergeCell ref="M25:N26"/>
    <mergeCell ref="O25:P26"/>
    <mergeCell ref="Q25:R26"/>
    <mergeCell ref="M27:N28"/>
    <mergeCell ref="O27:P28"/>
    <mergeCell ref="F17:G18"/>
    <mergeCell ref="O8:R9"/>
    <mergeCell ref="O10:P10"/>
    <mergeCell ref="Q10:R10"/>
    <mergeCell ref="AC8:AG10"/>
    <mergeCell ref="O13:P14"/>
    <mergeCell ref="X8:AB10"/>
    <mergeCell ref="O11:P12"/>
    <mergeCell ref="C17:E18"/>
    <mergeCell ref="F8:G10"/>
    <mergeCell ref="M8:N10"/>
    <mergeCell ref="AC17:AG18"/>
    <mergeCell ref="Z17:AB18"/>
    <mergeCell ref="U17:W18"/>
    <mergeCell ref="J17:L18"/>
    <mergeCell ref="M13:N14"/>
    <mergeCell ref="S8:W10"/>
    <mergeCell ref="Q11:R12"/>
    <mergeCell ref="C11:E12"/>
    <mergeCell ref="C13:E14"/>
    <mergeCell ref="C15:E16"/>
    <mergeCell ref="M11:N12"/>
    <mergeCell ref="F11:G12"/>
    <mergeCell ref="F13:G14"/>
  </mergeCells>
  <printOptions horizontalCentered="1" verticalCentered="1"/>
  <pageMargins left="0" right="0" top="0" bottom="0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7"/>
  <sheetViews>
    <sheetView view="pageBreakPreview" zoomScaleNormal="100" zoomScaleSheetLayoutView="100" workbookViewId="0">
      <selection activeCell="D16" sqref="D16"/>
    </sheetView>
  </sheetViews>
  <sheetFormatPr defaultColWidth="9.109375" defaultRowHeight="15" x14ac:dyDescent="0.25"/>
  <cols>
    <col min="1" max="1" width="8.6640625" style="15" customWidth="1"/>
    <col min="2" max="2" width="54.6640625" style="93" customWidth="1"/>
    <col min="3" max="3" width="13.6640625" style="93" customWidth="1"/>
    <col min="4" max="4" width="54.6640625" style="15" customWidth="1"/>
    <col min="5" max="5" width="8.6640625" style="16" customWidth="1"/>
    <col min="6" max="6" width="23" style="15" customWidth="1"/>
    <col min="7" max="7" width="67.33203125" style="15" customWidth="1"/>
    <col min="8" max="16384" width="9.109375" style="15"/>
  </cols>
  <sheetData>
    <row r="1" spans="1:12" s="5" customFormat="1" ht="48" customHeight="1" x14ac:dyDescent="0.25">
      <c r="A1" s="269"/>
      <c r="B1" s="269"/>
      <c r="C1" s="269"/>
      <c r="D1" s="269"/>
      <c r="E1" s="269"/>
      <c r="F1" s="6"/>
      <c r="G1" s="6"/>
      <c r="H1" s="6"/>
      <c r="I1" s="6"/>
      <c r="J1" s="6"/>
      <c r="K1" s="6"/>
      <c r="L1" s="6"/>
    </row>
    <row r="2" spans="1:12" s="101" customFormat="1" ht="36" customHeight="1" x14ac:dyDescent="0.25">
      <c r="A2" s="282" t="s">
        <v>207</v>
      </c>
      <c r="B2" s="282"/>
      <c r="C2" s="102"/>
      <c r="D2" s="281" t="s">
        <v>206</v>
      </c>
      <c r="E2" s="281"/>
    </row>
    <row r="3" spans="1:12" ht="38.25" customHeight="1" x14ac:dyDescent="0.25">
      <c r="A3" s="77" t="s">
        <v>208</v>
      </c>
      <c r="B3" s="75" t="s">
        <v>211</v>
      </c>
      <c r="C3" s="75" t="s">
        <v>130</v>
      </c>
      <c r="D3" s="76" t="s">
        <v>210</v>
      </c>
      <c r="E3" s="103" t="s">
        <v>209</v>
      </c>
    </row>
    <row r="4" spans="1:12" s="18" customFormat="1" ht="26.25" customHeight="1" thickBot="1" x14ac:dyDescent="0.3">
      <c r="A4" s="78"/>
      <c r="B4" s="94" t="s">
        <v>129</v>
      </c>
      <c r="C4" s="117" t="s">
        <v>218</v>
      </c>
      <c r="D4" s="35" t="s">
        <v>196</v>
      </c>
      <c r="E4" s="104"/>
    </row>
    <row r="5" spans="1:12" s="18" customFormat="1" ht="18" customHeight="1" thickBot="1" x14ac:dyDescent="0.3">
      <c r="A5" s="79"/>
      <c r="B5" s="95" t="s">
        <v>132</v>
      </c>
      <c r="C5" s="116" t="s">
        <v>193</v>
      </c>
      <c r="D5" s="96" t="s">
        <v>195</v>
      </c>
      <c r="E5" s="105"/>
    </row>
    <row r="6" spans="1:12" s="18" customFormat="1" ht="58.5" customHeight="1" thickBot="1" x14ac:dyDescent="0.3">
      <c r="A6" s="81"/>
      <c r="B6" s="109" t="s">
        <v>242</v>
      </c>
      <c r="C6" s="80"/>
      <c r="D6" s="110" t="s">
        <v>241</v>
      </c>
      <c r="E6" s="106"/>
    </row>
    <row r="7" spans="1:12" s="18" customFormat="1" ht="15.9" customHeight="1" thickBot="1" x14ac:dyDescent="0.3">
      <c r="A7" s="83" t="s">
        <v>158</v>
      </c>
      <c r="B7" s="98" t="s">
        <v>200</v>
      </c>
      <c r="C7" s="114"/>
      <c r="D7" s="100" t="s">
        <v>199</v>
      </c>
      <c r="E7" s="108" t="s">
        <v>158</v>
      </c>
    </row>
    <row r="8" spans="1:12" s="18" customFormat="1" ht="15.9" customHeight="1" thickBot="1" x14ac:dyDescent="0.3">
      <c r="A8" s="82" t="s">
        <v>159</v>
      </c>
      <c r="B8" s="97" t="s">
        <v>198</v>
      </c>
      <c r="C8" s="115"/>
      <c r="D8" s="99" t="s">
        <v>197</v>
      </c>
      <c r="E8" s="107" t="s">
        <v>159</v>
      </c>
    </row>
    <row r="9" spans="1:12" s="18" customFormat="1" ht="15.9" customHeight="1" thickBot="1" x14ac:dyDescent="0.3">
      <c r="A9" s="83" t="s">
        <v>160</v>
      </c>
      <c r="B9" s="98" t="s">
        <v>201</v>
      </c>
      <c r="C9" s="114"/>
      <c r="D9" s="100" t="s">
        <v>203</v>
      </c>
      <c r="E9" s="108" t="s">
        <v>160</v>
      </c>
    </row>
    <row r="10" spans="1:12" s="18" customFormat="1" ht="15.9" customHeight="1" thickBot="1" x14ac:dyDescent="0.3">
      <c r="A10" s="82" t="s">
        <v>161</v>
      </c>
      <c r="B10" s="97" t="s">
        <v>202</v>
      </c>
      <c r="C10" s="115"/>
      <c r="D10" s="99" t="s">
        <v>204</v>
      </c>
      <c r="E10" s="107" t="s">
        <v>161</v>
      </c>
    </row>
    <row r="11" spans="1:12" s="18" customFormat="1" ht="15.9" customHeight="1" thickBot="1" x14ac:dyDescent="0.3">
      <c r="A11" s="83" t="s">
        <v>162</v>
      </c>
      <c r="B11" s="98" t="s">
        <v>401</v>
      </c>
      <c r="C11" s="114"/>
      <c r="D11" s="100" t="s">
        <v>369</v>
      </c>
      <c r="E11" s="108" t="s">
        <v>162</v>
      </c>
    </row>
    <row r="12" spans="1:12" s="18" customFormat="1" ht="15.9" customHeight="1" thickBot="1" x14ac:dyDescent="0.3">
      <c r="A12" s="82" t="s">
        <v>367</v>
      </c>
      <c r="B12" s="97" t="s">
        <v>402</v>
      </c>
      <c r="C12" s="115"/>
      <c r="D12" s="99" t="s">
        <v>370</v>
      </c>
      <c r="E12" s="107" t="s">
        <v>367</v>
      </c>
    </row>
    <row r="13" spans="1:12" s="18" customFormat="1" ht="15.9" customHeight="1" thickBot="1" x14ac:dyDescent="0.3">
      <c r="A13" s="83" t="s">
        <v>368</v>
      </c>
      <c r="B13" s="98" t="s">
        <v>9</v>
      </c>
      <c r="C13" s="114"/>
      <c r="D13" s="100" t="s">
        <v>205</v>
      </c>
      <c r="E13" s="108" t="s">
        <v>368</v>
      </c>
    </row>
    <row r="14" spans="1:12" s="18" customFormat="1" ht="44.25" customHeight="1" thickBot="1" x14ac:dyDescent="0.3">
      <c r="A14" s="81"/>
      <c r="B14" s="126" t="s">
        <v>243</v>
      </c>
      <c r="C14" s="80"/>
      <c r="D14" s="125" t="s">
        <v>414</v>
      </c>
      <c r="E14" s="106"/>
    </row>
    <row r="15" spans="1:12" s="18" customFormat="1" ht="15.9" customHeight="1" thickBot="1" x14ac:dyDescent="0.3">
      <c r="A15" s="83" t="s">
        <v>244</v>
      </c>
      <c r="B15" s="98" t="s">
        <v>200</v>
      </c>
      <c r="C15" s="114"/>
      <c r="D15" s="100" t="s">
        <v>199</v>
      </c>
      <c r="E15" s="108" t="s">
        <v>244</v>
      </c>
    </row>
    <row r="16" spans="1:12" s="18" customFormat="1" ht="15.9" customHeight="1" thickBot="1" x14ac:dyDescent="0.3">
      <c r="A16" s="82" t="s">
        <v>245</v>
      </c>
      <c r="B16" s="97" t="s">
        <v>198</v>
      </c>
      <c r="C16" s="115"/>
      <c r="D16" s="99" t="s">
        <v>197</v>
      </c>
      <c r="E16" s="107" t="s">
        <v>245</v>
      </c>
    </row>
    <row r="17" spans="1:5" s="18" customFormat="1" ht="15.9" customHeight="1" thickBot="1" x14ac:dyDescent="0.3">
      <c r="A17" s="83" t="s">
        <v>246</v>
      </c>
      <c r="B17" s="98" t="s">
        <v>201</v>
      </c>
      <c r="C17" s="114"/>
      <c r="D17" s="100" t="s">
        <v>203</v>
      </c>
      <c r="E17" s="108" t="s">
        <v>246</v>
      </c>
    </row>
    <row r="18" spans="1:5" s="18" customFormat="1" ht="15.9" customHeight="1" thickBot="1" x14ac:dyDescent="0.3">
      <c r="A18" s="82" t="s">
        <v>247</v>
      </c>
      <c r="B18" s="97" t="s">
        <v>202</v>
      </c>
      <c r="C18" s="115"/>
      <c r="D18" s="99" t="s">
        <v>204</v>
      </c>
      <c r="E18" s="107" t="s">
        <v>247</v>
      </c>
    </row>
    <row r="19" spans="1:5" s="18" customFormat="1" ht="15.9" customHeight="1" thickBot="1" x14ac:dyDescent="0.3">
      <c r="A19" s="83" t="s">
        <v>248</v>
      </c>
      <c r="B19" s="98" t="s">
        <v>401</v>
      </c>
      <c r="C19" s="114"/>
      <c r="D19" s="100" t="s">
        <v>369</v>
      </c>
      <c r="E19" s="108" t="s">
        <v>400</v>
      </c>
    </row>
    <row r="20" spans="1:5" s="18" customFormat="1" ht="15.9" customHeight="1" thickBot="1" x14ac:dyDescent="0.3">
      <c r="A20" s="82" t="s">
        <v>403</v>
      </c>
      <c r="B20" s="97" t="s">
        <v>402</v>
      </c>
      <c r="C20" s="115"/>
      <c r="D20" s="99" t="s">
        <v>370</v>
      </c>
      <c r="E20" s="107" t="s">
        <v>371</v>
      </c>
    </row>
    <row r="21" spans="1:5" s="18" customFormat="1" ht="15.9" customHeight="1" thickBot="1" x14ac:dyDescent="0.3">
      <c r="A21" s="83" t="s">
        <v>372</v>
      </c>
      <c r="B21" s="98" t="s">
        <v>9</v>
      </c>
      <c r="C21" s="114"/>
      <c r="D21" s="100" t="s">
        <v>205</v>
      </c>
      <c r="E21" s="108" t="s">
        <v>372</v>
      </c>
    </row>
    <row r="22" spans="1:5" ht="14.4" thickBot="1" x14ac:dyDescent="0.3">
      <c r="A22" s="82"/>
      <c r="B22" s="97" t="s">
        <v>213</v>
      </c>
      <c r="C22" s="115"/>
      <c r="D22" s="99" t="s">
        <v>212</v>
      </c>
      <c r="E22" s="107"/>
    </row>
    <row r="23" spans="1:5" x14ac:dyDescent="0.25">
      <c r="D23" s="84"/>
      <c r="E23" s="17"/>
    </row>
    <row r="24" spans="1:5" x14ac:dyDescent="0.25">
      <c r="E24" s="17"/>
    </row>
    <row r="25" spans="1:5" x14ac:dyDescent="0.25">
      <c r="E25" s="17"/>
    </row>
    <row r="26" spans="1:5" x14ac:dyDescent="0.25">
      <c r="E26" s="17"/>
    </row>
    <row r="27" spans="1:5" x14ac:dyDescent="0.25">
      <c r="E27" s="17"/>
    </row>
  </sheetData>
  <mergeCells count="3">
    <mergeCell ref="A1:E1"/>
    <mergeCell ref="D2:E2"/>
    <mergeCell ref="A2:B2"/>
  </mergeCells>
  <printOptions horizontalCentered="1" verticalCentered="1"/>
  <pageMargins left="0" right="0" top="0" bottom="0" header="0.31496062992125984" footer="0.31496062992125984"/>
  <pageSetup paperSize="9" orientation="landscape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16"/>
  <sheetViews>
    <sheetView view="pageBreakPreview" zoomScaleNormal="100" zoomScaleSheetLayoutView="100" workbookViewId="0">
      <selection activeCell="A7" sqref="A7:B7"/>
    </sheetView>
  </sheetViews>
  <sheetFormatPr defaultColWidth="9.109375" defaultRowHeight="40.5" customHeight="1" x14ac:dyDescent="0.25"/>
  <cols>
    <col min="1" max="1" width="18.6640625" style="20" customWidth="1"/>
    <col min="2" max="2" width="50.6640625" style="20" customWidth="1"/>
    <col min="3" max="3" width="4.6640625" style="19" customWidth="1"/>
    <col min="4" max="4" width="50.6640625" style="19" customWidth="1"/>
    <col min="5" max="5" width="17.6640625" style="19" customWidth="1"/>
    <col min="6" max="7" width="9.109375" style="19"/>
    <col min="8" max="8" width="62.44140625" style="19" customWidth="1"/>
    <col min="9" max="16384" width="9.109375" style="19"/>
  </cols>
  <sheetData>
    <row r="1" spans="1:11" s="24" customFormat="1" ht="56.25" customHeight="1" x14ac:dyDescent="0.25">
      <c r="A1" s="269"/>
      <c r="B1" s="286"/>
      <c r="C1" s="286"/>
      <c r="D1" s="286"/>
      <c r="E1" s="286"/>
      <c r="F1" s="25"/>
      <c r="G1" s="25"/>
      <c r="H1" s="25"/>
    </row>
    <row r="2" spans="1:11" s="22" customFormat="1" ht="40.5" customHeight="1" x14ac:dyDescent="0.25">
      <c r="A2" s="287" t="s">
        <v>132</v>
      </c>
      <c r="B2" s="287"/>
      <c r="C2" s="23"/>
      <c r="D2" s="288" t="s">
        <v>131</v>
      </c>
      <c r="E2" s="288"/>
      <c r="F2" s="19"/>
      <c r="G2" s="19"/>
      <c r="H2" s="19"/>
      <c r="I2" s="23"/>
      <c r="J2" s="23"/>
      <c r="K2" s="23"/>
    </row>
    <row r="3" spans="1:11" ht="40.5" customHeight="1" x14ac:dyDescent="0.25">
      <c r="A3" s="291" t="s">
        <v>427</v>
      </c>
      <c r="B3" s="291"/>
      <c r="D3" s="289" t="s">
        <v>425</v>
      </c>
      <c r="E3" s="289"/>
    </row>
    <row r="4" spans="1:11" ht="40.5" customHeight="1" x14ac:dyDescent="0.25">
      <c r="A4" s="291"/>
      <c r="B4" s="291"/>
      <c r="D4" s="289" t="s">
        <v>133</v>
      </c>
      <c r="E4" s="289"/>
    </row>
    <row r="5" spans="1:11" ht="21" x14ac:dyDescent="0.25">
      <c r="A5" s="283" t="s">
        <v>260</v>
      </c>
      <c r="B5" s="284"/>
      <c r="D5" s="292" t="s">
        <v>134</v>
      </c>
      <c r="E5" s="292"/>
    </row>
    <row r="6" spans="1:11" ht="108.75" customHeight="1" x14ac:dyDescent="0.25">
      <c r="A6" s="285" t="s">
        <v>428</v>
      </c>
      <c r="B6" s="285"/>
      <c r="D6" s="290" t="s">
        <v>426</v>
      </c>
      <c r="E6" s="290"/>
    </row>
    <row r="7" spans="1:11" ht="21" x14ac:dyDescent="0.25">
      <c r="A7" s="283" t="s">
        <v>261</v>
      </c>
      <c r="B7" s="284"/>
      <c r="D7" s="292" t="s">
        <v>135</v>
      </c>
      <c r="E7" s="292"/>
    </row>
    <row r="8" spans="1:11" ht="40.5" customHeight="1" x14ac:dyDescent="0.25">
      <c r="A8" s="285" t="s">
        <v>138</v>
      </c>
      <c r="B8" s="285"/>
      <c r="D8" s="290" t="s">
        <v>214</v>
      </c>
      <c r="E8" s="290"/>
    </row>
    <row r="9" spans="1:11" ht="21" x14ac:dyDescent="0.25">
      <c r="A9" s="283" t="s">
        <v>275</v>
      </c>
      <c r="B9" s="284"/>
      <c r="D9" s="292" t="s">
        <v>136</v>
      </c>
      <c r="E9" s="292"/>
    </row>
    <row r="10" spans="1:11" ht="75.75" customHeight="1" x14ac:dyDescent="0.25">
      <c r="A10" s="285" t="s">
        <v>398</v>
      </c>
      <c r="B10" s="285"/>
      <c r="D10" s="293" t="s">
        <v>373</v>
      </c>
      <c r="E10" s="293"/>
    </row>
    <row r="11" spans="1:11" ht="21" x14ac:dyDescent="0.25">
      <c r="A11" s="283" t="s">
        <v>262</v>
      </c>
      <c r="B11" s="284"/>
      <c r="D11" s="292" t="s">
        <v>137</v>
      </c>
      <c r="E11" s="292"/>
    </row>
    <row r="12" spans="1:11" ht="61.5" customHeight="1" x14ac:dyDescent="0.25">
      <c r="A12" s="285" t="s">
        <v>399</v>
      </c>
      <c r="B12" s="285"/>
      <c r="D12" s="293" t="s">
        <v>374</v>
      </c>
      <c r="E12" s="293"/>
    </row>
    <row r="13" spans="1:11" ht="40.5" customHeight="1" x14ac:dyDescent="0.25">
      <c r="D13" s="21"/>
      <c r="E13" s="21"/>
    </row>
    <row r="14" spans="1:11" ht="40.5" customHeight="1" x14ac:dyDescent="0.25">
      <c r="D14" s="21"/>
      <c r="E14" s="21"/>
    </row>
    <row r="15" spans="1:11" ht="40.5" customHeight="1" x14ac:dyDescent="0.25">
      <c r="D15" s="21"/>
      <c r="E15" s="21"/>
    </row>
    <row r="16" spans="1:11" ht="40.5" customHeight="1" x14ac:dyDescent="0.25">
      <c r="D16" s="21"/>
      <c r="E16" s="21"/>
    </row>
  </sheetData>
  <mergeCells count="22">
    <mergeCell ref="D11:E11"/>
    <mergeCell ref="D12:E12"/>
    <mergeCell ref="D4:E4"/>
    <mergeCell ref="D5:E5"/>
    <mergeCell ref="D6:E6"/>
    <mergeCell ref="D7:E7"/>
    <mergeCell ref="A11:B11"/>
    <mergeCell ref="A12:B12"/>
    <mergeCell ref="A1:E1"/>
    <mergeCell ref="A2:B2"/>
    <mergeCell ref="D2:E2"/>
    <mergeCell ref="D3:E3"/>
    <mergeCell ref="D8:E8"/>
    <mergeCell ref="A6:B6"/>
    <mergeCell ref="A7:B7"/>
    <mergeCell ref="A3:B4"/>
    <mergeCell ref="A8:B8"/>
    <mergeCell ref="A9:B9"/>
    <mergeCell ref="A10:B10"/>
    <mergeCell ref="A5:B5"/>
    <mergeCell ref="D9:E9"/>
    <mergeCell ref="D10:E10"/>
  </mergeCells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2"/>
  <sheetViews>
    <sheetView view="pageBreakPreview" zoomScaleNormal="100" zoomScaleSheetLayoutView="100" workbookViewId="0">
      <selection activeCell="B15" sqref="B14:B15"/>
    </sheetView>
  </sheetViews>
  <sheetFormatPr defaultColWidth="9.109375" defaultRowHeight="13.8" x14ac:dyDescent="0.25"/>
  <cols>
    <col min="1" max="1" width="66.44140625" style="26" customWidth="1"/>
    <col min="2" max="2" width="12.6640625" style="26" customWidth="1"/>
    <col min="3" max="16384" width="9.109375" style="26"/>
  </cols>
  <sheetData>
    <row r="1" spans="1:3" ht="223.5" customHeight="1" x14ac:dyDescent="0.25">
      <c r="A1" s="127" t="s">
        <v>263</v>
      </c>
      <c r="B1" s="27"/>
      <c r="C1" s="27"/>
    </row>
    <row r="2" spans="1:3" ht="59.25" customHeight="1" x14ac:dyDescent="0.25"/>
  </sheetData>
  <printOptions horizontalCentered="1" verticalCentered="1"/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N303"/>
  <sheetViews>
    <sheetView view="pageBreakPreview" topLeftCell="A127" zoomScaleNormal="100" zoomScaleSheetLayoutView="100" workbookViewId="0">
      <selection activeCell="C10" sqref="C10:C45"/>
    </sheetView>
  </sheetViews>
  <sheetFormatPr defaultColWidth="9.109375" defaultRowHeight="13.2" x14ac:dyDescent="0.25"/>
  <cols>
    <col min="1" max="1" width="25.6640625" style="66" customWidth="1"/>
    <col min="2" max="2" width="13.6640625" style="66" customWidth="1"/>
    <col min="3" max="3" width="11.6640625" style="66" customWidth="1"/>
    <col min="4" max="12" width="10.6640625" style="66" customWidth="1"/>
    <col min="13" max="13" width="11.6640625" style="66" customWidth="1"/>
    <col min="14" max="14" width="25.6640625" style="66" customWidth="1"/>
    <col min="15" max="16384" width="9.109375" style="66"/>
  </cols>
  <sheetData>
    <row r="2" spans="1:14" ht="17.399999999999999" x14ac:dyDescent="0.2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ht="15.6" x14ac:dyDescent="0.25">
      <c r="A3" s="310" t="s">
        <v>215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ht="15.75" customHeight="1" x14ac:dyDescent="0.25">
      <c r="A5" s="308" t="s">
        <v>143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ht="15.6" x14ac:dyDescent="0.25">
      <c r="A6" s="2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2"/>
      <c r="M6" s="67"/>
      <c r="N6" s="31" t="s">
        <v>144</v>
      </c>
    </row>
    <row r="7" spans="1:14" ht="23.25" customHeight="1" x14ac:dyDescent="0.25">
      <c r="A7" s="318" t="s">
        <v>139</v>
      </c>
      <c r="B7" s="318" t="s">
        <v>140</v>
      </c>
      <c r="C7" s="321" t="s">
        <v>142</v>
      </c>
      <c r="D7" s="321"/>
      <c r="E7" s="321"/>
      <c r="F7" s="321"/>
      <c r="G7" s="321"/>
      <c r="H7" s="321"/>
      <c r="I7" s="321"/>
      <c r="J7" s="321"/>
      <c r="K7" s="321"/>
      <c r="L7" s="321"/>
      <c r="M7" s="315" t="s">
        <v>141</v>
      </c>
      <c r="N7" s="315" t="s">
        <v>8</v>
      </c>
    </row>
    <row r="8" spans="1:14" s="68" customFormat="1" ht="30" customHeight="1" x14ac:dyDescent="0.25">
      <c r="A8" s="319"/>
      <c r="B8" s="319"/>
      <c r="C8" s="86" t="s">
        <v>2</v>
      </c>
      <c r="D8" s="86" t="s">
        <v>3</v>
      </c>
      <c r="E8" s="86" t="s">
        <v>98</v>
      </c>
      <c r="F8" s="86" t="s">
        <v>97</v>
      </c>
      <c r="G8" s="86" t="s">
        <v>4</v>
      </c>
      <c r="H8" s="86" t="s">
        <v>96</v>
      </c>
      <c r="I8" s="86" t="s">
        <v>5</v>
      </c>
      <c r="J8" s="86" t="s">
        <v>95</v>
      </c>
      <c r="K8" s="86" t="s">
        <v>6</v>
      </c>
      <c r="L8" s="86" t="s">
        <v>7</v>
      </c>
      <c r="M8" s="316"/>
      <c r="N8" s="316"/>
    </row>
    <row r="9" spans="1:14" s="68" customFormat="1" ht="24.75" customHeight="1" x14ac:dyDescent="0.25">
      <c r="A9" s="320"/>
      <c r="B9" s="319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6.2" customHeight="1" thickBot="1" x14ac:dyDescent="0.3">
      <c r="A10" s="302" t="s">
        <v>13</v>
      </c>
      <c r="B10" s="147" t="s">
        <v>14</v>
      </c>
      <c r="C10" s="179">
        <f>SUM(D10:L10)</f>
        <v>252</v>
      </c>
      <c r="D10" s="174">
        <v>12</v>
      </c>
      <c r="E10" s="188">
        <v>0</v>
      </c>
      <c r="F10" s="188">
        <v>0</v>
      </c>
      <c r="G10" s="188">
        <v>0</v>
      </c>
      <c r="H10" s="188">
        <v>0</v>
      </c>
      <c r="I10" s="174">
        <v>240</v>
      </c>
      <c r="J10" s="188">
        <v>0</v>
      </c>
      <c r="K10" s="188">
        <v>0</v>
      </c>
      <c r="L10" s="188">
        <v>0</v>
      </c>
      <c r="M10" s="42" t="s">
        <v>15</v>
      </c>
      <c r="N10" s="303" t="s">
        <v>16</v>
      </c>
    </row>
    <row r="11" spans="1:14" s="70" customFormat="1" ht="16.2" customHeight="1" thickBot="1" x14ac:dyDescent="0.3">
      <c r="A11" s="294"/>
      <c r="B11" s="144" t="s">
        <v>17</v>
      </c>
      <c r="C11" s="179">
        <f>SUM(D11:L11)</f>
        <v>2124085</v>
      </c>
      <c r="D11" s="174">
        <v>20368</v>
      </c>
      <c r="E11" s="187">
        <v>0</v>
      </c>
      <c r="F11" s="187">
        <v>0</v>
      </c>
      <c r="G11" s="187">
        <v>0</v>
      </c>
      <c r="H11" s="187">
        <v>0</v>
      </c>
      <c r="I11" s="174">
        <v>2103717</v>
      </c>
      <c r="J11" s="187">
        <v>0</v>
      </c>
      <c r="K11" s="187">
        <v>0</v>
      </c>
      <c r="L11" s="187">
        <v>0</v>
      </c>
      <c r="M11" s="42" t="s">
        <v>18</v>
      </c>
      <c r="N11" s="304"/>
    </row>
    <row r="12" spans="1:14" s="70" customFormat="1" ht="16.2" customHeight="1" thickBot="1" x14ac:dyDescent="0.3">
      <c r="A12" s="294"/>
      <c r="B12" s="144" t="s">
        <v>19</v>
      </c>
      <c r="C12" s="179">
        <f t="shared" ref="C12:C74" si="0">SUM(D12:L12)</f>
        <v>1004239</v>
      </c>
      <c r="D12" s="174">
        <v>7161</v>
      </c>
      <c r="E12" s="187">
        <v>0</v>
      </c>
      <c r="F12" s="187">
        <v>0</v>
      </c>
      <c r="G12" s="187">
        <v>0</v>
      </c>
      <c r="H12" s="187">
        <v>0</v>
      </c>
      <c r="I12" s="174">
        <v>997078</v>
      </c>
      <c r="J12" s="187">
        <v>0</v>
      </c>
      <c r="K12" s="187">
        <v>0</v>
      </c>
      <c r="L12" s="187">
        <v>0</v>
      </c>
      <c r="M12" s="42" t="s">
        <v>20</v>
      </c>
      <c r="N12" s="305"/>
    </row>
    <row r="13" spans="1:14" s="70" customFormat="1" ht="16.2" customHeight="1" thickBot="1" x14ac:dyDescent="0.3">
      <c r="A13" s="298" t="s">
        <v>298</v>
      </c>
      <c r="B13" s="146" t="s">
        <v>14</v>
      </c>
      <c r="C13" s="202">
        <f t="shared" si="0"/>
        <v>28</v>
      </c>
      <c r="D13" s="180">
        <v>16</v>
      </c>
      <c r="E13" s="180">
        <v>0</v>
      </c>
      <c r="F13" s="180">
        <v>0</v>
      </c>
      <c r="G13" s="180">
        <v>0</v>
      </c>
      <c r="H13" s="180">
        <v>0</v>
      </c>
      <c r="I13" s="180">
        <v>1</v>
      </c>
      <c r="J13" s="180">
        <v>11</v>
      </c>
      <c r="K13" s="184">
        <v>0</v>
      </c>
      <c r="L13" s="184">
        <v>0</v>
      </c>
      <c r="M13" s="122" t="s">
        <v>15</v>
      </c>
      <c r="N13" s="299" t="s">
        <v>21</v>
      </c>
    </row>
    <row r="14" spans="1:14" s="70" customFormat="1" ht="16.2" customHeight="1" thickBot="1" x14ac:dyDescent="0.3">
      <c r="A14" s="298"/>
      <c r="B14" s="146" t="s">
        <v>17</v>
      </c>
      <c r="C14" s="203">
        <f t="shared" si="0"/>
        <v>34338</v>
      </c>
      <c r="D14" s="180">
        <v>14024</v>
      </c>
      <c r="E14" s="180">
        <v>0</v>
      </c>
      <c r="F14" s="180">
        <v>0</v>
      </c>
      <c r="G14" s="180">
        <v>0</v>
      </c>
      <c r="H14" s="180">
        <v>0</v>
      </c>
      <c r="I14" s="180">
        <v>1296</v>
      </c>
      <c r="J14" s="180">
        <v>19018</v>
      </c>
      <c r="K14" s="184">
        <v>0</v>
      </c>
      <c r="L14" s="184">
        <v>0</v>
      </c>
      <c r="M14" s="122" t="s">
        <v>18</v>
      </c>
      <c r="N14" s="300"/>
    </row>
    <row r="15" spans="1:14" s="70" customFormat="1" ht="16.2" customHeight="1" thickBot="1" x14ac:dyDescent="0.3">
      <c r="A15" s="298"/>
      <c r="B15" s="146" t="s">
        <v>19</v>
      </c>
      <c r="C15" s="204">
        <f t="shared" si="0"/>
        <v>10774</v>
      </c>
      <c r="D15" s="180">
        <v>4897</v>
      </c>
      <c r="E15" s="180">
        <v>0</v>
      </c>
      <c r="F15" s="180">
        <v>0</v>
      </c>
      <c r="G15" s="180">
        <v>0</v>
      </c>
      <c r="H15" s="180">
        <v>0</v>
      </c>
      <c r="I15" s="180">
        <v>389</v>
      </c>
      <c r="J15" s="180">
        <v>5488</v>
      </c>
      <c r="K15" s="184">
        <v>0</v>
      </c>
      <c r="L15" s="184">
        <v>0</v>
      </c>
      <c r="M15" s="122" t="s">
        <v>20</v>
      </c>
      <c r="N15" s="301"/>
    </row>
    <row r="16" spans="1:14" s="70" customFormat="1" ht="16.2" customHeight="1" thickBot="1" x14ac:dyDescent="0.3">
      <c r="A16" s="294" t="s">
        <v>79</v>
      </c>
      <c r="B16" s="144" t="s">
        <v>14</v>
      </c>
      <c r="C16" s="179">
        <f t="shared" si="0"/>
        <v>1</v>
      </c>
      <c r="D16" s="187">
        <v>0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74">
        <v>1</v>
      </c>
      <c r="K16" s="187">
        <v>0</v>
      </c>
      <c r="L16" s="187">
        <v>0</v>
      </c>
      <c r="M16" s="42" t="s">
        <v>15</v>
      </c>
      <c r="N16" s="295" t="s">
        <v>352</v>
      </c>
    </row>
    <row r="17" spans="1:14" s="70" customFormat="1" ht="16.2" customHeight="1" thickBot="1" x14ac:dyDescent="0.3">
      <c r="A17" s="294"/>
      <c r="B17" s="144" t="s">
        <v>17</v>
      </c>
      <c r="C17" s="179">
        <f t="shared" si="0"/>
        <v>44684</v>
      </c>
      <c r="D17" s="187">
        <v>0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74">
        <v>44684</v>
      </c>
      <c r="K17" s="187">
        <v>0</v>
      </c>
      <c r="L17" s="187">
        <v>0</v>
      </c>
      <c r="M17" s="42" t="s">
        <v>18</v>
      </c>
      <c r="N17" s="296"/>
    </row>
    <row r="18" spans="1:14" s="70" customFormat="1" ht="16.2" customHeight="1" thickBot="1" x14ac:dyDescent="0.3">
      <c r="A18" s="294"/>
      <c r="B18" s="144" t="s">
        <v>19</v>
      </c>
      <c r="C18" s="179">
        <f t="shared" si="0"/>
        <v>22141</v>
      </c>
      <c r="D18" s="187">
        <v>0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74">
        <v>22141</v>
      </c>
      <c r="K18" s="187">
        <v>0</v>
      </c>
      <c r="L18" s="187">
        <v>0</v>
      </c>
      <c r="M18" s="42" t="s">
        <v>20</v>
      </c>
      <c r="N18" s="297"/>
    </row>
    <row r="19" spans="1:14" s="70" customFormat="1" ht="16.2" customHeight="1" thickBot="1" x14ac:dyDescent="0.3">
      <c r="A19" s="298" t="s">
        <v>24</v>
      </c>
      <c r="B19" s="146" t="s">
        <v>14</v>
      </c>
      <c r="C19" s="202">
        <f t="shared" si="0"/>
        <v>1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1</v>
      </c>
      <c r="J19" s="180">
        <v>0</v>
      </c>
      <c r="K19" s="184">
        <v>0</v>
      </c>
      <c r="L19" s="184">
        <v>0</v>
      </c>
      <c r="M19" s="122" t="s">
        <v>15</v>
      </c>
      <c r="N19" s="299" t="s">
        <v>25</v>
      </c>
    </row>
    <row r="20" spans="1:14" s="70" customFormat="1" ht="16.2" customHeight="1" thickBot="1" x14ac:dyDescent="0.3">
      <c r="A20" s="298"/>
      <c r="B20" s="146" t="s">
        <v>17</v>
      </c>
      <c r="C20" s="203">
        <f t="shared" si="0"/>
        <v>7016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7016</v>
      </c>
      <c r="J20" s="180">
        <v>0</v>
      </c>
      <c r="K20" s="184">
        <v>0</v>
      </c>
      <c r="L20" s="184">
        <v>0</v>
      </c>
      <c r="M20" s="122" t="s">
        <v>18</v>
      </c>
      <c r="N20" s="300"/>
    </row>
    <row r="21" spans="1:14" s="70" customFormat="1" ht="16.2" customHeight="1" thickBot="1" x14ac:dyDescent="0.3">
      <c r="A21" s="298"/>
      <c r="B21" s="146" t="s">
        <v>19</v>
      </c>
      <c r="C21" s="204">
        <f t="shared" si="0"/>
        <v>2985</v>
      </c>
      <c r="D21" s="180">
        <v>0</v>
      </c>
      <c r="E21" s="180">
        <v>0</v>
      </c>
      <c r="F21" s="180">
        <v>0</v>
      </c>
      <c r="G21" s="180">
        <v>0</v>
      </c>
      <c r="H21" s="180">
        <v>0</v>
      </c>
      <c r="I21" s="180">
        <v>2985</v>
      </c>
      <c r="J21" s="180">
        <v>0</v>
      </c>
      <c r="K21" s="184">
        <v>0</v>
      </c>
      <c r="L21" s="184">
        <v>0</v>
      </c>
      <c r="M21" s="122" t="s">
        <v>20</v>
      </c>
      <c r="N21" s="301"/>
    </row>
    <row r="22" spans="1:14" s="70" customFormat="1" ht="16.2" customHeight="1" thickBot="1" x14ac:dyDescent="0.3">
      <c r="A22" s="294" t="s">
        <v>250</v>
      </c>
      <c r="B22" s="144" t="s">
        <v>14</v>
      </c>
      <c r="C22" s="179">
        <f t="shared" si="0"/>
        <v>1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74">
        <v>1</v>
      </c>
      <c r="K22" s="187">
        <v>0</v>
      </c>
      <c r="L22" s="187">
        <v>0</v>
      </c>
      <c r="M22" s="42" t="s">
        <v>15</v>
      </c>
      <c r="N22" s="295" t="s">
        <v>360</v>
      </c>
    </row>
    <row r="23" spans="1:14" s="70" customFormat="1" ht="16.2" customHeight="1" thickBot="1" x14ac:dyDescent="0.3">
      <c r="A23" s="294"/>
      <c r="B23" s="144" t="s">
        <v>17</v>
      </c>
      <c r="C23" s="179">
        <f t="shared" si="0"/>
        <v>12262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74">
        <v>12262</v>
      </c>
      <c r="K23" s="187">
        <v>0</v>
      </c>
      <c r="L23" s="187">
        <v>0</v>
      </c>
      <c r="M23" s="42" t="s">
        <v>18</v>
      </c>
      <c r="N23" s="296"/>
    </row>
    <row r="24" spans="1:14" s="70" customFormat="1" ht="16.2" customHeight="1" thickBot="1" x14ac:dyDescent="0.3">
      <c r="A24" s="294"/>
      <c r="B24" s="144" t="s">
        <v>19</v>
      </c>
      <c r="C24" s="179">
        <f t="shared" si="0"/>
        <v>5443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74">
        <v>5443</v>
      </c>
      <c r="K24" s="187">
        <v>0</v>
      </c>
      <c r="L24" s="187">
        <v>0</v>
      </c>
      <c r="M24" s="42" t="s">
        <v>20</v>
      </c>
      <c r="N24" s="297"/>
    </row>
    <row r="25" spans="1:14" s="70" customFormat="1" ht="16.2" customHeight="1" thickBot="1" x14ac:dyDescent="0.3">
      <c r="A25" s="298" t="s">
        <v>26</v>
      </c>
      <c r="B25" s="146" t="s">
        <v>14</v>
      </c>
      <c r="C25" s="202">
        <f t="shared" si="0"/>
        <v>7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7</v>
      </c>
      <c r="K25" s="184">
        <v>0</v>
      </c>
      <c r="L25" s="184">
        <v>0</v>
      </c>
      <c r="M25" s="122" t="s">
        <v>15</v>
      </c>
      <c r="N25" s="299" t="s">
        <v>27</v>
      </c>
    </row>
    <row r="26" spans="1:14" s="70" customFormat="1" ht="16.2" customHeight="1" thickBot="1" x14ac:dyDescent="0.3">
      <c r="A26" s="298"/>
      <c r="B26" s="146" t="s">
        <v>17</v>
      </c>
      <c r="C26" s="203">
        <f t="shared" si="0"/>
        <v>15740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15740</v>
      </c>
      <c r="K26" s="184">
        <v>0</v>
      </c>
      <c r="L26" s="184">
        <v>0</v>
      </c>
      <c r="M26" s="122" t="s">
        <v>18</v>
      </c>
      <c r="N26" s="300"/>
    </row>
    <row r="27" spans="1:14" s="70" customFormat="1" ht="16.2" customHeight="1" thickBot="1" x14ac:dyDescent="0.3">
      <c r="A27" s="298"/>
      <c r="B27" s="146" t="s">
        <v>19</v>
      </c>
      <c r="C27" s="204">
        <f t="shared" si="0"/>
        <v>7953</v>
      </c>
      <c r="D27" s="180">
        <v>0</v>
      </c>
      <c r="E27" s="180">
        <v>0</v>
      </c>
      <c r="F27" s="180">
        <v>0</v>
      </c>
      <c r="G27" s="180">
        <v>0</v>
      </c>
      <c r="H27" s="180">
        <v>0</v>
      </c>
      <c r="I27" s="180">
        <v>0</v>
      </c>
      <c r="J27" s="180">
        <v>7953</v>
      </c>
      <c r="K27" s="184">
        <v>0</v>
      </c>
      <c r="L27" s="184">
        <v>0</v>
      </c>
      <c r="M27" s="122" t="s">
        <v>20</v>
      </c>
      <c r="N27" s="301"/>
    </row>
    <row r="28" spans="1:14" s="70" customFormat="1" ht="16.2" customHeight="1" thickBot="1" x14ac:dyDescent="0.3">
      <c r="A28" s="294" t="s">
        <v>284</v>
      </c>
      <c r="B28" s="144" t="s">
        <v>14</v>
      </c>
      <c r="C28" s="179">
        <f t="shared" si="0"/>
        <v>2</v>
      </c>
      <c r="D28" s="187">
        <v>0</v>
      </c>
      <c r="E28" s="187">
        <v>0</v>
      </c>
      <c r="F28" s="187">
        <v>0</v>
      </c>
      <c r="G28" s="187">
        <v>0</v>
      </c>
      <c r="H28" s="187">
        <v>2</v>
      </c>
      <c r="I28" s="187">
        <v>0</v>
      </c>
      <c r="J28" s="187">
        <v>0</v>
      </c>
      <c r="K28" s="187">
        <v>0</v>
      </c>
      <c r="L28" s="187">
        <v>0</v>
      </c>
      <c r="M28" s="42" t="s">
        <v>15</v>
      </c>
      <c r="N28" s="295" t="s">
        <v>289</v>
      </c>
    </row>
    <row r="29" spans="1:14" s="70" customFormat="1" ht="16.2" customHeight="1" thickBot="1" x14ac:dyDescent="0.3">
      <c r="A29" s="294"/>
      <c r="B29" s="144" t="s">
        <v>17</v>
      </c>
      <c r="C29" s="179">
        <f t="shared" si="0"/>
        <v>34036</v>
      </c>
      <c r="D29" s="187">
        <v>0</v>
      </c>
      <c r="E29" s="187">
        <v>0</v>
      </c>
      <c r="F29" s="187">
        <v>0</v>
      </c>
      <c r="G29" s="187">
        <v>0</v>
      </c>
      <c r="H29" s="187">
        <v>34036</v>
      </c>
      <c r="I29" s="187">
        <v>0</v>
      </c>
      <c r="J29" s="187">
        <v>0</v>
      </c>
      <c r="K29" s="187">
        <v>0</v>
      </c>
      <c r="L29" s="187">
        <v>0</v>
      </c>
      <c r="M29" s="42" t="s">
        <v>18</v>
      </c>
      <c r="N29" s="296"/>
    </row>
    <row r="30" spans="1:14" s="70" customFormat="1" ht="16.2" customHeight="1" thickBot="1" x14ac:dyDescent="0.3">
      <c r="A30" s="294"/>
      <c r="B30" s="144" t="s">
        <v>19</v>
      </c>
      <c r="C30" s="179">
        <f t="shared" si="0"/>
        <v>20218</v>
      </c>
      <c r="D30" s="187">
        <v>0</v>
      </c>
      <c r="E30" s="187">
        <v>0</v>
      </c>
      <c r="F30" s="187">
        <v>0</v>
      </c>
      <c r="G30" s="187">
        <v>0</v>
      </c>
      <c r="H30" s="187">
        <v>20218</v>
      </c>
      <c r="I30" s="187">
        <v>0</v>
      </c>
      <c r="J30" s="187">
        <v>0</v>
      </c>
      <c r="K30" s="187">
        <v>0</v>
      </c>
      <c r="L30" s="187">
        <v>0</v>
      </c>
      <c r="M30" s="42" t="s">
        <v>20</v>
      </c>
      <c r="N30" s="297"/>
    </row>
    <row r="31" spans="1:14" s="70" customFormat="1" ht="16.2" customHeight="1" thickBot="1" x14ac:dyDescent="0.3">
      <c r="A31" s="298" t="s">
        <v>361</v>
      </c>
      <c r="B31" s="146" t="s">
        <v>14</v>
      </c>
      <c r="C31" s="202">
        <f t="shared" si="0"/>
        <v>1</v>
      </c>
      <c r="D31" s="180">
        <v>1</v>
      </c>
      <c r="E31" s="180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4">
        <v>0</v>
      </c>
      <c r="L31" s="184">
        <v>0</v>
      </c>
      <c r="M31" s="122" t="s">
        <v>15</v>
      </c>
      <c r="N31" s="299" t="s">
        <v>31</v>
      </c>
    </row>
    <row r="32" spans="1:14" s="70" customFormat="1" ht="16.2" customHeight="1" thickBot="1" x14ac:dyDescent="0.3">
      <c r="A32" s="298"/>
      <c r="B32" s="146" t="s">
        <v>17</v>
      </c>
      <c r="C32" s="203">
        <f t="shared" si="0"/>
        <v>2450</v>
      </c>
      <c r="D32" s="180">
        <v>2450</v>
      </c>
      <c r="E32" s="180">
        <v>0</v>
      </c>
      <c r="F32" s="180">
        <v>0</v>
      </c>
      <c r="G32" s="180">
        <v>0</v>
      </c>
      <c r="H32" s="180">
        <v>0</v>
      </c>
      <c r="I32" s="180">
        <v>0</v>
      </c>
      <c r="J32" s="180">
        <v>0</v>
      </c>
      <c r="K32" s="184">
        <v>0</v>
      </c>
      <c r="L32" s="184">
        <v>0</v>
      </c>
      <c r="M32" s="122" t="s">
        <v>18</v>
      </c>
      <c r="N32" s="300"/>
    </row>
    <row r="33" spans="1:14" s="70" customFormat="1" ht="16.2" customHeight="1" thickBot="1" x14ac:dyDescent="0.3">
      <c r="A33" s="298"/>
      <c r="B33" s="146" t="s">
        <v>19</v>
      </c>
      <c r="C33" s="204">
        <f t="shared" si="0"/>
        <v>2450</v>
      </c>
      <c r="D33" s="180">
        <v>2450</v>
      </c>
      <c r="E33" s="180">
        <v>0</v>
      </c>
      <c r="F33" s="180">
        <v>0</v>
      </c>
      <c r="G33" s="180">
        <v>0</v>
      </c>
      <c r="H33" s="180">
        <v>0</v>
      </c>
      <c r="I33" s="180">
        <v>0</v>
      </c>
      <c r="J33" s="180">
        <v>0</v>
      </c>
      <c r="K33" s="184">
        <v>0</v>
      </c>
      <c r="L33" s="184">
        <v>0</v>
      </c>
      <c r="M33" s="122" t="s">
        <v>20</v>
      </c>
      <c r="N33" s="301"/>
    </row>
    <row r="34" spans="1:14" s="70" customFormat="1" ht="16.2" customHeight="1" thickBot="1" x14ac:dyDescent="0.3">
      <c r="A34" s="294" t="s">
        <v>32</v>
      </c>
      <c r="B34" s="144" t="s">
        <v>14</v>
      </c>
      <c r="C34" s="179">
        <f t="shared" si="0"/>
        <v>53</v>
      </c>
      <c r="D34" s="187">
        <v>1</v>
      </c>
      <c r="E34" s="187">
        <v>0</v>
      </c>
      <c r="F34" s="187">
        <v>0</v>
      </c>
      <c r="G34" s="187">
        <v>0</v>
      </c>
      <c r="H34" s="187">
        <v>1</v>
      </c>
      <c r="I34" s="187">
        <v>44</v>
      </c>
      <c r="J34" s="174">
        <v>7</v>
      </c>
      <c r="K34" s="187">
        <v>0</v>
      </c>
      <c r="L34" s="187">
        <v>0</v>
      </c>
      <c r="M34" s="42" t="s">
        <v>15</v>
      </c>
      <c r="N34" s="295" t="s">
        <v>300</v>
      </c>
    </row>
    <row r="35" spans="1:14" s="70" customFormat="1" ht="16.2" customHeight="1" thickBot="1" x14ac:dyDescent="0.3">
      <c r="A35" s="294"/>
      <c r="B35" s="144" t="s">
        <v>17</v>
      </c>
      <c r="C35" s="179">
        <f t="shared" si="0"/>
        <v>938087</v>
      </c>
      <c r="D35" s="187">
        <v>497</v>
      </c>
      <c r="E35" s="187">
        <v>0</v>
      </c>
      <c r="F35" s="187">
        <v>0</v>
      </c>
      <c r="G35" s="187">
        <v>0</v>
      </c>
      <c r="H35" s="187">
        <v>20927</v>
      </c>
      <c r="I35" s="187">
        <v>738482</v>
      </c>
      <c r="J35" s="174">
        <v>178181</v>
      </c>
      <c r="K35" s="187">
        <v>0</v>
      </c>
      <c r="L35" s="187">
        <v>0</v>
      </c>
      <c r="M35" s="42" t="s">
        <v>18</v>
      </c>
      <c r="N35" s="296"/>
    </row>
    <row r="36" spans="1:14" s="70" customFormat="1" ht="16.2" customHeight="1" thickBot="1" x14ac:dyDescent="0.3">
      <c r="A36" s="294"/>
      <c r="B36" s="144" t="s">
        <v>19</v>
      </c>
      <c r="C36" s="179">
        <f t="shared" si="0"/>
        <v>399844</v>
      </c>
      <c r="D36" s="187">
        <v>149</v>
      </c>
      <c r="E36" s="187">
        <v>0</v>
      </c>
      <c r="F36" s="187">
        <v>0</v>
      </c>
      <c r="G36" s="187">
        <v>0</v>
      </c>
      <c r="H36" s="187">
        <v>10914</v>
      </c>
      <c r="I36" s="187">
        <v>291385</v>
      </c>
      <c r="J36" s="174">
        <v>97396</v>
      </c>
      <c r="K36" s="187">
        <v>0</v>
      </c>
      <c r="L36" s="187">
        <v>0</v>
      </c>
      <c r="M36" s="42" t="s">
        <v>20</v>
      </c>
      <c r="N36" s="297"/>
    </row>
    <row r="37" spans="1:14" s="70" customFormat="1" ht="16.2" customHeight="1" thickBot="1" x14ac:dyDescent="0.3">
      <c r="A37" s="298" t="s">
        <v>34</v>
      </c>
      <c r="B37" s="146" t="s">
        <v>14</v>
      </c>
      <c r="C37" s="202">
        <f t="shared" si="0"/>
        <v>2</v>
      </c>
      <c r="D37" s="180">
        <v>0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2</v>
      </c>
      <c r="K37" s="184">
        <v>0</v>
      </c>
      <c r="L37" s="184">
        <v>0</v>
      </c>
      <c r="M37" s="122" t="s">
        <v>15</v>
      </c>
      <c r="N37" s="299" t="s">
        <v>35</v>
      </c>
    </row>
    <row r="38" spans="1:14" s="70" customFormat="1" ht="16.2" customHeight="1" thickBot="1" x14ac:dyDescent="0.3">
      <c r="A38" s="298"/>
      <c r="B38" s="146" t="s">
        <v>17</v>
      </c>
      <c r="C38" s="203">
        <f t="shared" si="0"/>
        <v>43208</v>
      </c>
      <c r="D38" s="180">
        <v>0</v>
      </c>
      <c r="E38" s="180">
        <v>0</v>
      </c>
      <c r="F38" s="180">
        <v>0</v>
      </c>
      <c r="G38" s="180">
        <v>0</v>
      </c>
      <c r="H38" s="180">
        <v>0</v>
      </c>
      <c r="I38" s="180">
        <v>0</v>
      </c>
      <c r="J38" s="180">
        <v>43208</v>
      </c>
      <c r="K38" s="184">
        <v>0</v>
      </c>
      <c r="L38" s="184">
        <v>0</v>
      </c>
      <c r="M38" s="122" t="s">
        <v>18</v>
      </c>
      <c r="N38" s="300"/>
    </row>
    <row r="39" spans="1:14" s="70" customFormat="1" ht="16.2" customHeight="1" thickBot="1" x14ac:dyDescent="0.3">
      <c r="A39" s="298"/>
      <c r="B39" s="146" t="s">
        <v>19</v>
      </c>
      <c r="C39" s="204">
        <f t="shared" si="0"/>
        <v>21611</v>
      </c>
      <c r="D39" s="180">
        <v>0</v>
      </c>
      <c r="E39" s="180">
        <v>0</v>
      </c>
      <c r="F39" s="180">
        <v>0</v>
      </c>
      <c r="G39" s="180">
        <v>0</v>
      </c>
      <c r="H39" s="180">
        <v>0</v>
      </c>
      <c r="I39" s="180">
        <v>0</v>
      </c>
      <c r="J39" s="180">
        <v>21611</v>
      </c>
      <c r="K39" s="184">
        <v>0</v>
      </c>
      <c r="L39" s="184">
        <v>0</v>
      </c>
      <c r="M39" s="122" t="s">
        <v>20</v>
      </c>
      <c r="N39" s="301"/>
    </row>
    <row r="40" spans="1:14" s="70" customFormat="1" ht="16.2" customHeight="1" thickBot="1" x14ac:dyDescent="0.3">
      <c r="A40" s="294" t="s">
        <v>36</v>
      </c>
      <c r="B40" s="144" t="s">
        <v>14</v>
      </c>
      <c r="C40" s="179">
        <f t="shared" si="0"/>
        <v>2</v>
      </c>
      <c r="D40" s="187">
        <v>0</v>
      </c>
      <c r="E40" s="187">
        <v>0</v>
      </c>
      <c r="F40" s="187">
        <v>0</v>
      </c>
      <c r="G40" s="187">
        <v>0</v>
      </c>
      <c r="H40" s="187">
        <v>0</v>
      </c>
      <c r="I40" s="187">
        <v>0</v>
      </c>
      <c r="J40" s="174">
        <v>2</v>
      </c>
      <c r="K40" s="187">
        <v>0</v>
      </c>
      <c r="L40" s="187">
        <v>0</v>
      </c>
      <c r="M40" s="42" t="s">
        <v>15</v>
      </c>
      <c r="N40" s="295" t="s">
        <v>37</v>
      </c>
    </row>
    <row r="41" spans="1:14" s="70" customFormat="1" ht="16.2" customHeight="1" thickBot="1" x14ac:dyDescent="0.3">
      <c r="A41" s="294"/>
      <c r="B41" s="144" t="s">
        <v>17</v>
      </c>
      <c r="C41" s="179">
        <f t="shared" si="0"/>
        <v>19623</v>
      </c>
      <c r="D41" s="187">
        <v>0</v>
      </c>
      <c r="E41" s="187">
        <v>0</v>
      </c>
      <c r="F41" s="187">
        <v>0</v>
      </c>
      <c r="G41" s="187">
        <v>0</v>
      </c>
      <c r="H41" s="187">
        <v>0</v>
      </c>
      <c r="I41" s="187">
        <v>0</v>
      </c>
      <c r="J41" s="174">
        <v>19623</v>
      </c>
      <c r="K41" s="187">
        <v>0</v>
      </c>
      <c r="L41" s="187">
        <v>0</v>
      </c>
      <c r="M41" s="42" t="s">
        <v>18</v>
      </c>
      <c r="N41" s="296"/>
    </row>
    <row r="42" spans="1:14" s="70" customFormat="1" ht="16.2" customHeight="1" thickBot="1" x14ac:dyDescent="0.3">
      <c r="A42" s="294"/>
      <c r="B42" s="144" t="s">
        <v>19</v>
      </c>
      <c r="C42" s="179">
        <f t="shared" si="0"/>
        <v>8442</v>
      </c>
      <c r="D42" s="187">
        <v>0</v>
      </c>
      <c r="E42" s="187">
        <v>0</v>
      </c>
      <c r="F42" s="187">
        <v>0</v>
      </c>
      <c r="G42" s="187">
        <v>0</v>
      </c>
      <c r="H42" s="187">
        <v>0</v>
      </c>
      <c r="I42" s="187">
        <v>0</v>
      </c>
      <c r="J42" s="174">
        <v>8442</v>
      </c>
      <c r="K42" s="187">
        <v>0</v>
      </c>
      <c r="L42" s="187">
        <v>0</v>
      </c>
      <c r="M42" s="42" t="s">
        <v>20</v>
      </c>
      <c r="N42" s="297"/>
    </row>
    <row r="43" spans="1:14" s="70" customFormat="1" ht="16.2" customHeight="1" thickBot="1" x14ac:dyDescent="0.3">
      <c r="A43" s="298" t="s">
        <v>40</v>
      </c>
      <c r="B43" s="146" t="s">
        <v>14</v>
      </c>
      <c r="C43" s="202">
        <f t="shared" si="0"/>
        <v>2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2</v>
      </c>
      <c r="K43" s="184">
        <v>0</v>
      </c>
      <c r="L43" s="184">
        <v>0</v>
      </c>
      <c r="M43" s="122" t="s">
        <v>15</v>
      </c>
      <c r="N43" s="299" t="s">
        <v>41</v>
      </c>
    </row>
    <row r="44" spans="1:14" s="70" customFormat="1" ht="16.2" customHeight="1" thickBot="1" x14ac:dyDescent="0.3">
      <c r="A44" s="298"/>
      <c r="B44" s="146" t="s">
        <v>17</v>
      </c>
      <c r="C44" s="203">
        <f t="shared" si="0"/>
        <v>55458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55458</v>
      </c>
      <c r="K44" s="184">
        <v>0</v>
      </c>
      <c r="L44" s="184">
        <v>0</v>
      </c>
      <c r="M44" s="122" t="s">
        <v>18</v>
      </c>
      <c r="N44" s="300"/>
    </row>
    <row r="45" spans="1:14" s="70" customFormat="1" ht="16.2" customHeight="1" x14ac:dyDescent="0.25">
      <c r="A45" s="306"/>
      <c r="B45" s="148" t="s">
        <v>19</v>
      </c>
      <c r="C45" s="205">
        <f t="shared" si="0"/>
        <v>30794</v>
      </c>
      <c r="D45" s="197">
        <v>0</v>
      </c>
      <c r="E45" s="197">
        <v>0</v>
      </c>
      <c r="F45" s="197">
        <v>0</v>
      </c>
      <c r="G45" s="197">
        <v>0</v>
      </c>
      <c r="H45" s="197">
        <v>0</v>
      </c>
      <c r="I45" s="197">
        <v>0</v>
      </c>
      <c r="J45" s="197">
        <v>30794</v>
      </c>
      <c r="K45" s="198">
        <v>0</v>
      </c>
      <c r="L45" s="198">
        <v>0</v>
      </c>
      <c r="M45" s="123" t="s">
        <v>20</v>
      </c>
      <c r="N45" s="307"/>
    </row>
    <row r="46" spans="1:14" s="70" customFormat="1" ht="16.2" customHeight="1" thickBot="1" x14ac:dyDescent="0.3">
      <c r="A46" s="302" t="s">
        <v>42</v>
      </c>
      <c r="B46" s="144" t="s">
        <v>14</v>
      </c>
      <c r="C46" s="179">
        <f t="shared" si="0"/>
        <v>1</v>
      </c>
      <c r="D46" s="188">
        <v>0</v>
      </c>
      <c r="E46" s="188">
        <v>0</v>
      </c>
      <c r="F46" s="188">
        <v>0</v>
      </c>
      <c r="G46" s="188">
        <v>0</v>
      </c>
      <c r="H46" s="188">
        <v>0</v>
      </c>
      <c r="I46" s="188">
        <v>0</v>
      </c>
      <c r="J46" s="174">
        <v>1</v>
      </c>
      <c r="K46" s="188">
        <v>0</v>
      </c>
      <c r="L46" s="188">
        <v>0</v>
      </c>
      <c r="M46" s="42" t="s">
        <v>15</v>
      </c>
      <c r="N46" s="296" t="s">
        <v>43</v>
      </c>
    </row>
    <row r="47" spans="1:14" s="70" customFormat="1" ht="16.2" customHeight="1" thickBot="1" x14ac:dyDescent="0.3">
      <c r="A47" s="294"/>
      <c r="B47" s="144" t="s">
        <v>17</v>
      </c>
      <c r="C47" s="179">
        <f t="shared" si="0"/>
        <v>22888</v>
      </c>
      <c r="D47" s="187">
        <v>0</v>
      </c>
      <c r="E47" s="187">
        <v>0</v>
      </c>
      <c r="F47" s="187">
        <v>0</v>
      </c>
      <c r="G47" s="187">
        <v>0</v>
      </c>
      <c r="H47" s="187">
        <v>0</v>
      </c>
      <c r="I47" s="187">
        <v>0</v>
      </c>
      <c r="J47" s="174">
        <v>22888</v>
      </c>
      <c r="K47" s="187">
        <v>0</v>
      </c>
      <c r="L47" s="187">
        <v>0</v>
      </c>
      <c r="M47" s="42" t="s">
        <v>18</v>
      </c>
      <c r="N47" s="296"/>
    </row>
    <row r="48" spans="1:14" s="70" customFormat="1" ht="16.2" customHeight="1" thickBot="1" x14ac:dyDescent="0.3">
      <c r="A48" s="294"/>
      <c r="B48" s="144" t="s">
        <v>19</v>
      </c>
      <c r="C48" s="179">
        <f t="shared" si="0"/>
        <v>10621</v>
      </c>
      <c r="D48" s="187">
        <v>0</v>
      </c>
      <c r="E48" s="187">
        <v>0</v>
      </c>
      <c r="F48" s="187">
        <v>0</v>
      </c>
      <c r="G48" s="187">
        <v>0</v>
      </c>
      <c r="H48" s="187">
        <v>0</v>
      </c>
      <c r="I48" s="187">
        <v>0</v>
      </c>
      <c r="J48" s="174">
        <v>10621</v>
      </c>
      <c r="K48" s="187">
        <v>0</v>
      </c>
      <c r="L48" s="187">
        <v>0</v>
      </c>
      <c r="M48" s="42" t="s">
        <v>20</v>
      </c>
      <c r="N48" s="297"/>
    </row>
    <row r="49" spans="1:14" s="70" customFormat="1" ht="16.2" customHeight="1" thickBot="1" x14ac:dyDescent="0.3">
      <c r="A49" s="298" t="s">
        <v>83</v>
      </c>
      <c r="B49" s="146" t="s">
        <v>14</v>
      </c>
      <c r="C49" s="202">
        <f t="shared" si="0"/>
        <v>7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5</v>
      </c>
      <c r="J49" s="180">
        <v>2</v>
      </c>
      <c r="K49" s="184">
        <v>0</v>
      </c>
      <c r="L49" s="184">
        <v>0</v>
      </c>
      <c r="M49" s="122" t="s">
        <v>15</v>
      </c>
      <c r="N49" s="299" t="s">
        <v>339</v>
      </c>
    </row>
    <row r="50" spans="1:14" s="70" customFormat="1" ht="16.2" customHeight="1" thickBot="1" x14ac:dyDescent="0.3">
      <c r="A50" s="298"/>
      <c r="B50" s="146" t="s">
        <v>17</v>
      </c>
      <c r="C50" s="203">
        <f t="shared" si="0"/>
        <v>124821</v>
      </c>
      <c r="D50" s="180">
        <v>0</v>
      </c>
      <c r="E50" s="180">
        <v>0</v>
      </c>
      <c r="F50" s="180">
        <v>0</v>
      </c>
      <c r="G50" s="180">
        <v>0</v>
      </c>
      <c r="H50" s="180">
        <v>0</v>
      </c>
      <c r="I50" s="180">
        <v>89751</v>
      </c>
      <c r="J50" s="180">
        <v>35070</v>
      </c>
      <c r="K50" s="184">
        <v>0</v>
      </c>
      <c r="L50" s="184">
        <v>0</v>
      </c>
      <c r="M50" s="122" t="s">
        <v>18</v>
      </c>
      <c r="N50" s="300"/>
    </row>
    <row r="51" spans="1:14" s="70" customFormat="1" ht="16.2" customHeight="1" thickBot="1" x14ac:dyDescent="0.3">
      <c r="A51" s="298"/>
      <c r="B51" s="146" t="s">
        <v>19</v>
      </c>
      <c r="C51" s="204">
        <f t="shared" si="0"/>
        <v>65674</v>
      </c>
      <c r="D51" s="180">
        <v>0</v>
      </c>
      <c r="E51" s="180">
        <v>0</v>
      </c>
      <c r="F51" s="180">
        <v>0</v>
      </c>
      <c r="G51" s="180">
        <v>0</v>
      </c>
      <c r="H51" s="180">
        <v>0</v>
      </c>
      <c r="I51" s="180">
        <v>47111</v>
      </c>
      <c r="J51" s="180">
        <v>18563</v>
      </c>
      <c r="K51" s="184">
        <v>0</v>
      </c>
      <c r="L51" s="184">
        <v>0</v>
      </c>
      <c r="M51" s="122" t="s">
        <v>20</v>
      </c>
      <c r="N51" s="301"/>
    </row>
    <row r="52" spans="1:14" s="70" customFormat="1" ht="16.2" customHeight="1" thickBot="1" x14ac:dyDescent="0.3">
      <c r="A52" s="294" t="s">
        <v>46</v>
      </c>
      <c r="B52" s="144" t="s">
        <v>14</v>
      </c>
      <c r="C52" s="179">
        <f t="shared" si="0"/>
        <v>5</v>
      </c>
      <c r="D52" s="187">
        <v>0</v>
      </c>
      <c r="E52" s="187">
        <v>0</v>
      </c>
      <c r="F52" s="187">
        <v>0</v>
      </c>
      <c r="G52" s="187">
        <v>0</v>
      </c>
      <c r="H52" s="187">
        <v>1</v>
      </c>
      <c r="I52" s="187">
        <v>0</v>
      </c>
      <c r="J52" s="174">
        <v>4</v>
      </c>
      <c r="K52" s="187">
        <v>0</v>
      </c>
      <c r="L52" s="187">
        <v>0</v>
      </c>
      <c r="M52" s="42" t="s">
        <v>15</v>
      </c>
      <c r="N52" s="295" t="s">
        <v>47</v>
      </c>
    </row>
    <row r="53" spans="1:14" s="70" customFormat="1" ht="16.2" customHeight="1" thickBot="1" x14ac:dyDescent="0.3">
      <c r="A53" s="294"/>
      <c r="B53" s="144" t="s">
        <v>17</v>
      </c>
      <c r="C53" s="179">
        <f t="shared" si="0"/>
        <v>80591</v>
      </c>
      <c r="D53" s="187">
        <v>0</v>
      </c>
      <c r="E53" s="187">
        <v>0</v>
      </c>
      <c r="F53" s="187">
        <v>0</v>
      </c>
      <c r="G53" s="187">
        <v>0</v>
      </c>
      <c r="H53" s="187">
        <v>8701</v>
      </c>
      <c r="I53" s="187">
        <v>0</v>
      </c>
      <c r="J53" s="174">
        <v>71890</v>
      </c>
      <c r="K53" s="187">
        <v>0</v>
      </c>
      <c r="L53" s="187">
        <v>0</v>
      </c>
      <c r="M53" s="42" t="s">
        <v>18</v>
      </c>
      <c r="N53" s="296"/>
    </row>
    <row r="54" spans="1:14" s="70" customFormat="1" ht="16.2" customHeight="1" thickBot="1" x14ac:dyDescent="0.3">
      <c r="A54" s="294"/>
      <c r="B54" s="144" t="s">
        <v>19</v>
      </c>
      <c r="C54" s="179">
        <f t="shared" si="0"/>
        <v>42785</v>
      </c>
      <c r="D54" s="187">
        <v>0</v>
      </c>
      <c r="E54" s="187">
        <v>0</v>
      </c>
      <c r="F54" s="187">
        <v>0</v>
      </c>
      <c r="G54" s="187">
        <v>0</v>
      </c>
      <c r="H54" s="187">
        <v>3917</v>
      </c>
      <c r="I54" s="187">
        <v>0</v>
      </c>
      <c r="J54" s="174">
        <v>38868</v>
      </c>
      <c r="K54" s="187">
        <v>0</v>
      </c>
      <c r="L54" s="187">
        <v>0</v>
      </c>
      <c r="M54" s="42" t="s">
        <v>20</v>
      </c>
      <c r="N54" s="297"/>
    </row>
    <row r="55" spans="1:14" s="70" customFormat="1" ht="16.2" customHeight="1" thickBot="1" x14ac:dyDescent="0.3">
      <c r="A55" s="298" t="s">
        <v>48</v>
      </c>
      <c r="B55" s="146" t="s">
        <v>14</v>
      </c>
      <c r="C55" s="202">
        <f t="shared" si="0"/>
        <v>1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1</v>
      </c>
      <c r="K55" s="184">
        <v>0</v>
      </c>
      <c r="L55" s="184">
        <v>0</v>
      </c>
      <c r="M55" s="122" t="s">
        <v>15</v>
      </c>
      <c r="N55" s="299" t="s">
        <v>49</v>
      </c>
    </row>
    <row r="56" spans="1:14" s="70" customFormat="1" ht="16.2" customHeight="1" thickBot="1" x14ac:dyDescent="0.3">
      <c r="A56" s="298"/>
      <c r="B56" s="146" t="s">
        <v>17</v>
      </c>
      <c r="C56" s="203">
        <f t="shared" si="0"/>
        <v>4419</v>
      </c>
      <c r="D56" s="180">
        <v>0</v>
      </c>
      <c r="E56" s="180">
        <v>0</v>
      </c>
      <c r="F56" s="180">
        <v>0</v>
      </c>
      <c r="G56" s="180">
        <v>0</v>
      </c>
      <c r="H56" s="180">
        <v>0</v>
      </c>
      <c r="I56" s="180">
        <v>0</v>
      </c>
      <c r="J56" s="180">
        <v>4419</v>
      </c>
      <c r="K56" s="184">
        <v>0</v>
      </c>
      <c r="L56" s="184">
        <v>0</v>
      </c>
      <c r="M56" s="122" t="s">
        <v>18</v>
      </c>
      <c r="N56" s="300"/>
    </row>
    <row r="57" spans="1:14" s="70" customFormat="1" ht="16.2" customHeight="1" thickBot="1" x14ac:dyDescent="0.3">
      <c r="A57" s="298"/>
      <c r="B57" s="146" t="s">
        <v>19</v>
      </c>
      <c r="C57" s="204">
        <f t="shared" si="0"/>
        <v>2460</v>
      </c>
      <c r="D57" s="180">
        <v>0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2460</v>
      </c>
      <c r="K57" s="184">
        <v>0</v>
      </c>
      <c r="L57" s="184">
        <v>0</v>
      </c>
      <c r="M57" s="122" t="s">
        <v>20</v>
      </c>
      <c r="N57" s="301"/>
    </row>
    <row r="58" spans="1:14" s="70" customFormat="1" ht="16.2" customHeight="1" thickBot="1" x14ac:dyDescent="0.3">
      <c r="A58" s="294" t="s">
        <v>126</v>
      </c>
      <c r="B58" s="144" t="s">
        <v>14</v>
      </c>
      <c r="C58" s="179">
        <f t="shared" si="0"/>
        <v>3</v>
      </c>
      <c r="D58" s="187">
        <v>0</v>
      </c>
      <c r="E58" s="187">
        <v>0</v>
      </c>
      <c r="F58" s="187">
        <v>0</v>
      </c>
      <c r="G58" s="187">
        <v>0</v>
      </c>
      <c r="H58" s="187">
        <v>1</v>
      </c>
      <c r="I58" s="187">
        <v>0</v>
      </c>
      <c r="J58" s="174">
        <v>2</v>
      </c>
      <c r="K58" s="187">
        <v>0</v>
      </c>
      <c r="L58" s="187">
        <v>0</v>
      </c>
      <c r="M58" s="42" t="s">
        <v>15</v>
      </c>
      <c r="N58" s="295" t="s">
        <v>127</v>
      </c>
    </row>
    <row r="59" spans="1:14" s="70" customFormat="1" ht="16.2" customHeight="1" thickBot="1" x14ac:dyDescent="0.3">
      <c r="A59" s="294"/>
      <c r="B59" s="144" t="s">
        <v>17</v>
      </c>
      <c r="C59" s="179">
        <f t="shared" si="0"/>
        <v>7431</v>
      </c>
      <c r="D59" s="187">
        <v>0</v>
      </c>
      <c r="E59" s="187">
        <v>0</v>
      </c>
      <c r="F59" s="187">
        <v>0</v>
      </c>
      <c r="G59" s="187">
        <v>0</v>
      </c>
      <c r="H59" s="187">
        <v>4949</v>
      </c>
      <c r="I59" s="187">
        <v>0</v>
      </c>
      <c r="J59" s="174">
        <v>2482</v>
      </c>
      <c r="K59" s="187">
        <v>0</v>
      </c>
      <c r="L59" s="187">
        <v>0</v>
      </c>
      <c r="M59" s="42" t="s">
        <v>18</v>
      </c>
      <c r="N59" s="296"/>
    </row>
    <row r="60" spans="1:14" s="70" customFormat="1" ht="16.2" customHeight="1" thickBot="1" x14ac:dyDescent="0.3">
      <c r="A60" s="294"/>
      <c r="B60" s="144" t="s">
        <v>19</v>
      </c>
      <c r="C60" s="179">
        <f t="shared" si="0"/>
        <v>6214</v>
      </c>
      <c r="D60" s="187">
        <v>0</v>
      </c>
      <c r="E60" s="187">
        <v>0</v>
      </c>
      <c r="F60" s="187">
        <v>0</v>
      </c>
      <c r="G60" s="187">
        <v>0</v>
      </c>
      <c r="H60" s="187">
        <v>4908</v>
      </c>
      <c r="I60" s="187">
        <v>0</v>
      </c>
      <c r="J60" s="174">
        <v>1306</v>
      </c>
      <c r="K60" s="187">
        <v>0</v>
      </c>
      <c r="L60" s="187">
        <v>0</v>
      </c>
      <c r="M60" s="42" t="s">
        <v>20</v>
      </c>
      <c r="N60" s="297"/>
    </row>
    <row r="61" spans="1:14" s="70" customFormat="1" ht="16.2" customHeight="1" thickBot="1" x14ac:dyDescent="0.3">
      <c r="A61" s="298" t="s">
        <v>219</v>
      </c>
      <c r="B61" s="146" t="s">
        <v>14</v>
      </c>
      <c r="C61" s="202">
        <f t="shared" si="0"/>
        <v>2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0</v>
      </c>
      <c r="J61" s="180">
        <v>2</v>
      </c>
      <c r="K61" s="184">
        <v>0</v>
      </c>
      <c r="L61" s="184">
        <v>0</v>
      </c>
      <c r="M61" s="122" t="s">
        <v>15</v>
      </c>
      <c r="N61" s="299" t="s">
        <v>220</v>
      </c>
    </row>
    <row r="62" spans="1:14" s="70" customFormat="1" ht="16.2" customHeight="1" thickBot="1" x14ac:dyDescent="0.3">
      <c r="A62" s="298"/>
      <c r="B62" s="146" t="s">
        <v>17</v>
      </c>
      <c r="C62" s="203">
        <f t="shared" si="0"/>
        <v>5760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5760</v>
      </c>
      <c r="K62" s="184">
        <v>0</v>
      </c>
      <c r="L62" s="184">
        <v>0</v>
      </c>
      <c r="M62" s="122" t="s">
        <v>18</v>
      </c>
      <c r="N62" s="300"/>
    </row>
    <row r="63" spans="1:14" s="70" customFormat="1" ht="16.2" customHeight="1" thickBot="1" x14ac:dyDescent="0.3">
      <c r="A63" s="298"/>
      <c r="B63" s="146" t="s">
        <v>19</v>
      </c>
      <c r="C63" s="204">
        <f t="shared" si="0"/>
        <v>3016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3016</v>
      </c>
      <c r="K63" s="184">
        <v>0</v>
      </c>
      <c r="L63" s="184">
        <v>0</v>
      </c>
      <c r="M63" s="122" t="s">
        <v>20</v>
      </c>
      <c r="N63" s="301"/>
    </row>
    <row r="64" spans="1:14" s="70" customFormat="1" ht="16.2" customHeight="1" thickBot="1" x14ac:dyDescent="0.3">
      <c r="A64" s="294" t="s">
        <v>363</v>
      </c>
      <c r="B64" s="144" t="s">
        <v>14</v>
      </c>
      <c r="C64" s="179">
        <f t="shared" si="0"/>
        <v>2</v>
      </c>
      <c r="D64" s="187">
        <v>0</v>
      </c>
      <c r="E64" s="187">
        <v>0</v>
      </c>
      <c r="F64" s="187">
        <v>0</v>
      </c>
      <c r="G64" s="187">
        <v>0</v>
      </c>
      <c r="H64" s="187">
        <v>0</v>
      </c>
      <c r="I64" s="187">
        <v>2</v>
      </c>
      <c r="J64" s="174">
        <v>0</v>
      </c>
      <c r="K64" s="187">
        <v>0</v>
      </c>
      <c r="L64" s="187">
        <v>0</v>
      </c>
      <c r="M64" s="42" t="s">
        <v>15</v>
      </c>
      <c r="N64" s="295" t="s">
        <v>301</v>
      </c>
    </row>
    <row r="65" spans="1:14" s="70" customFormat="1" ht="16.2" customHeight="1" thickBot="1" x14ac:dyDescent="0.3">
      <c r="A65" s="294"/>
      <c r="B65" s="144" t="s">
        <v>17</v>
      </c>
      <c r="C65" s="179">
        <f t="shared" si="0"/>
        <v>36716</v>
      </c>
      <c r="D65" s="187">
        <v>0</v>
      </c>
      <c r="E65" s="187">
        <v>0</v>
      </c>
      <c r="F65" s="187">
        <v>0</v>
      </c>
      <c r="G65" s="187">
        <v>0</v>
      </c>
      <c r="H65" s="187">
        <v>0</v>
      </c>
      <c r="I65" s="187">
        <v>36716</v>
      </c>
      <c r="J65" s="174">
        <v>0</v>
      </c>
      <c r="K65" s="187">
        <v>0</v>
      </c>
      <c r="L65" s="187">
        <v>0</v>
      </c>
      <c r="M65" s="42" t="s">
        <v>18</v>
      </c>
      <c r="N65" s="296"/>
    </row>
    <row r="66" spans="1:14" s="70" customFormat="1" ht="16.2" customHeight="1" thickBot="1" x14ac:dyDescent="0.3">
      <c r="A66" s="294"/>
      <c r="B66" s="144" t="s">
        <v>19</v>
      </c>
      <c r="C66" s="179">
        <f t="shared" si="0"/>
        <v>20668</v>
      </c>
      <c r="D66" s="187">
        <v>0</v>
      </c>
      <c r="E66" s="187">
        <v>0</v>
      </c>
      <c r="F66" s="187">
        <v>0</v>
      </c>
      <c r="G66" s="187">
        <v>0</v>
      </c>
      <c r="H66" s="187">
        <v>0</v>
      </c>
      <c r="I66" s="187">
        <v>20668</v>
      </c>
      <c r="J66" s="174">
        <v>0</v>
      </c>
      <c r="K66" s="187">
        <v>0</v>
      </c>
      <c r="L66" s="187">
        <v>0</v>
      </c>
      <c r="M66" s="42" t="s">
        <v>20</v>
      </c>
      <c r="N66" s="297"/>
    </row>
    <row r="67" spans="1:14" s="70" customFormat="1" ht="16.2" customHeight="1" thickBot="1" x14ac:dyDescent="0.3">
      <c r="A67" s="298" t="s">
        <v>302</v>
      </c>
      <c r="B67" s="146" t="s">
        <v>14</v>
      </c>
      <c r="C67" s="202">
        <f t="shared" si="0"/>
        <v>1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1</v>
      </c>
      <c r="K67" s="184">
        <v>0</v>
      </c>
      <c r="L67" s="184">
        <v>0</v>
      </c>
      <c r="M67" s="122" t="s">
        <v>15</v>
      </c>
      <c r="N67" s="299" t="s">
        <v>362</v>
      </c>
    </row>
    <row r="68" spans="1:14" s="70" customFormat="1" ht="16.2" customHeight="1" thickBot="1" x14ac:dyDescent="0.3">
      <c r="A68" s="298"/>
      <c r="B68" s="146" t="s">
        <v>17</v>
      </c>
      <c r="C68" s="203">
        <f t="shared" si="0"/>
        <v>9938</v>
      </c>
      <c r="D68" s="180">
        <v>0</v>
      </c>
      <c r="E68" s="180">
        <v>0</v>
      </c>
      <c r="F68" s="180">
        <v>0</v>
      </c>
      <c r="G68" s="180">
        <v>0</v>
      </c>
      <c r="H68" s="180">
        <v>0</v>
      </c>
      <c r="I68" s="180">
        <v>0</v>
      </c>
      <c r="J68" s="180">
        <v>9938</v>
      </c>
      <c r="K68" s="184">
        <v>0</v>
      </c>
      <c r="L68" s="184">
        <v>0</v>
      </c>
      <c r="M68" s="122" t="s">
        <v>18</v>
      </c>
      <c r="N68" s="300"/>
    </row>
    <row r="69" spans="1:14" s="70" customFormat="1" ht="16.2" customHeight="1" thickBot="1" x14ac:dyDescent="0.3">
      <c r="A69" s="298"/>
      <c r="B69" s="146" t="s">
        <v>19</v>
      </c>
      <c r="C69" s="204">
        <f t="shared" si="0"/>
        <v>4265</v>
      </c>
      <c r="D69" s="180">
        <v>0</v>
      </c>
      <c r="E69" s="180">
        <v>0</v>
      </c>
      <c r="F69" s="180">
        <v>0</v>
      </c>
      <c r="G69" s="180">
        <v>0</v>
      </c>
      <c r="H69" s="180">
        <v>0</v>
      </c>
      <c r="I69" s="180">
        <v>0</v>
      </c>
      <c r="J69" s="180">
        <v>4265</v>
      </c>
      <c r="K69" s="184">
        <v>0</v>
      </c>
      <c r="L69" s="184">
        <v>0</v>
      </c>
      <c r="M69" s="122" t="s">
        <v>20</v>
      </c>
      <c r="N69" s="301"/>
    </row>
    <row r="70" spans="1:14" s="70" customFormat="1" ht="16.2" customHeight="1" thickBot="1" x14ac:dyDescent="0.3">
      <c r="A70" s="294" t="s">
        <v>50</v>
      </c>
      <c r="B70" s="144" t="s">
        <v>14</v>
      </c>
      <c r="C70" s="179">
        <f t="shared" si="0"/>
        <v>87</v>
      </c>
      <c r="D70" s="187">
        <v>0</v>
      </c>
      <c r="E70" s="187">
        <v>0</v>
      </c>
      <c r="F70" s="187">
        <v>0</v>
      </c>
      <c r="G70" s="187">
        <v>0</v>
      </c>
      <c r="H70" s="187">
        <v>7</v>
      </c>
      <c r="I70" s="187">
        <v>64</v>
      </c>
      <c r="J70" s="174">
        <v>16</v>
      </c>
      <c r="K70" s="187">
        <v>0</v>
      </c>
      <c r="L70" s="187">
        <v>0</v>
      </c>
      <c r="M70" s="42" t="s">
        <v>15</v>
      </c>
      <c r="N70" s="295" t="s">
        <v>303</v>
      </c>
    </row>
    <row r="71" spans="1:14" s="70" customFormat="1" ht="16.2" customHeight="1" thickBot="1" x14ac:dyDescent="0.3">
      <c r="A71" s="294"/>
      <c r="B71" s="144" t="s">
        <v>17</v>
      </c>
      <c r="C71" s="179">
        <f t="shared" si="0"/>
        <v>1563332</v>
      </c>
      <c r="D71" s="187">
        <v>0</v>
      </c>
      <c r="E71" s="187">
        <v>0</v>
      </c>
      <c r="F71" s="187">
        <v>0</v>
      </c>
      <c r="G71" s="187">
        <v>0</v>
      </c>
      <c r="H71" s="187">
        <v>128969</v>
      </c>
      <c r="I71" s="187">
        <v>1117390</v>
      </c>
      <c r="J71" s="174">
        <v>316973</v>
      </c>
      <c r="K71" s="187">
        <v>0</v>
      </c>
      <c r="L71" s="187">
        <v>0</v>
      </c>
      <c r="M71" s="42" t="s">
        <v>18</v>
      </c>
      <c r="N71" s="296"/>
    </row>
    <row r="72" spans="1:14" s="70" customFormat="1" ht="16.2" customHeight="1" thickBot="1" x14ac:dyDescent="0.3">
      <c r="A72" s="294"/>
      <c r="B72" s="144" t="s">
        <v>19</v>
      </c>
      <c r="C72" s="179">
        <f t="shared" si="0"/>
        <v>830910</v>
      </c>
      <c r="D72" s="187">
        <v>0</v>
      </c>
      <c r="E72" s="187">
        <v>0</v>
      </c>
      <c r="F72" s="187">
        <v>0</v>
      </c>
      <c r="G72" s="187">
        <v>0</v>
      </c>
      <c r="H72" s="187">
        <v>71622</v>
      </c>
      <c r="I72" s="187">
        <v>590442</v>
      </c>
      <c r="J72" s="174">
        <v>168846</v>
      </c>
      <c r="K72" s="187">
        <v>0</v>
      </c>
      <c r="L72" s="187">
        <v>0</v>
      </c>
      <c r="M72" s="42" t="s">
        <v>20</v>
      </c>
      <c r="N72" s="297"/>
    </row>
    <row r="73" spans="1:14" s="70" customFormat="1" ht="16.2" customHeight="1" thickBot="1" x14ac:dyDescent="0.3">
      <c r="A73" s="298" t="s">
        <v>305</v>
      </c>
      <c r="B73" s="146" t="s">
        <v>14</v>
      </c>
      <c r="C73" s="202">
        <f t="shared" si="0"/>
        <v>1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1</v>
      </c>
      <c r="K73" s="184">
        <v>0</v>
      </c>
      <c r="L73" s="184">
        <v>0</v>
      </c>
      <c r="M73" s="122" t="s">
        <v>15</v>
      </c>
      <c r="N73" s="299" t="s">
        <v>304</v>
      </c>
    </row>
    <row r="74" spans="1:14" s="70" customFormat="1" ht="16.2" customHeight="1" thickBot="1" x14ac:dyDescent="0.3">
      <c r="A74" s="298"/>
      <c r="B74" s="146" t="s">
        <v>17</v>
      </c>
      <c r="C74" s="203">
        <f t="shared" si="0"/>
        <v>8407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8407</v>
      </c>
      <c r="K74" s="184">
        <v>0</v>
      </c>
      <c r="L74" s="184">
        <v>0</v>
      </c>
      <c r="M74" s="122" t="s">
        <v>18</v>
      </c>
      <c r="N74" s="300"/>
    </row>
    <row r="75" spans="1:14" s="70" customFormat="1" ht="16.2" customHeight="1" thickBot="1" x14ac:dyDescent="0.3">
      <c r="A75" s="298"/>
      <c r="B75" s="146" t="s">
        <v>19</v>
      </c>
      <c r="C75" s="204">
        <f t="shared" ref="C75:C138" si="1">SUM(D75:L75)</f>
        <v>4215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4215</v>
      </c>
      <c r="K75" s="184">
        <v>0</v>
      </c>
      <c r="L75" s="184">
        <v>0</v>
      </c>
      <c r="M75" s="122" t="s">
        <v>20</v>
      </c>
      <c r="N75" s="301"/>
    </row>
    <row r="76" spans="1:14" s="70" customFormat="1" ht="16.2" customHeight="1" thickBot="1" x14ac:dyDescent="0.3">
      <c r="A76" s="294" t="s">
        <v>85</v>
      </c>
      <c r="B76" s="144" t="s">
        <v>14</v>
      </c>
      <c r="C76" s="179">
        <f t="shared" si="1"/>
        <v>2</v>
      </c>
      <c r="D76" s="187">
        <v>0</v>
      </c>
      <c r="E76" s="187">
        <v>0</v>
      </c>
      <c r="F76" s="187">
        <v>0</v>
      </c>
      <c r="G76" s="187">
        <v>0</v>
      </c>
      <c r="H76" s="187">
        <v>0</v>
      </c>
      <c r="I76" s="187">
        <v>2</v>
      </c>
      <c r="J76" s="174">
        <v>0</v>
      </c>
      <c r="K76" s="187">
        <v>0</v>
      </c>
      <c r="L76" s="187">
        <v>0</v>
      </c>
      <c r="M76" s="42" t="s">
        <v>15</v>
      </c>
      <c r="N76" s="295" t="s">
        <v>86</v>
      </c>
    </row>
    <row r="77" spans="1:14" s="70" customFormat="1" ht="16.2" customHeight="1" thickBot="1" x14ac:dyDescent="0.3">
      <c r="A77" s="294"/>
      <c r="B77" s="144" t="s">
        <v>17</v>
      </c>
      <c r="C77" s="179">
        <f t="shared" si="1"/>
        <v>36716</v>
      </c>
      <c r="D77" s="187">
        <v>0</v>
      </c>
      <c r="E77" s="187">
        <v>0</v>
      </c>
      <c r="F77" s="187">
        <v>0</v>
      </c>
      <c r="G77" s="187">
        <v>0</v>
      </c>
      <c r="H77" s="187">
        <v>0</v>
      </c>
      <c r="I77" s="187">
        <v>36716</v>
      </c>
      <c r="J77" s="174">
        <v>0</v>
      </c>
      <c r="K77" s="187">
        <v>0</v>
      </c>
      <c r="L77" s="187">
        <v>0</v>
      </c>
      <c r="M77" s="42" t="s">
        <v>18</v>
      </c>
      <c r="N77" s="296"/>
    </row>
    <row r="78" spans="1:14" s="70" customFormat="1" ht="16.2" customHeight="1" thickBot="1" x14ac:dyDescent="0.3">
      <c r="A78" s="294"/>
      <c r="B78" s="144" t="s">
        <v>19</v>
      </c>
      <c r="C78" s="179">
        <f t="shared" si="1"/>
        <v>20668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v>20668</v>
      </c>
      <c r="J78" s="174">
        <v>0</v>
      </c>
      <c r="K78" s="187">
        <v>0</v>
      </c>
      <c r="L78" s="187">
        <v>0</v>
      </c>
      <c r="M78" s="42" t="s">
        <v>20</v>
      </c>
      <c r="N78" s="297"/>
    </row>
    <row r="79" spans="1:14" s="70" customFormat="1" ht="16.2" customHeight="1" thickBot="1" x14ac:dyDescent="0.3">
      <c r="A79" s="298" t="s">
        <v>54</v>
      </c>
      <c r="B79" s="146" t="s">
        <v>14</v>
      </c>
      <c r="C79" s="202">
        <f t="shared" si="1"/>
        <v>1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1</v>
      </c>
      <c r="J79" s="180">
        <v>0</v>
      </c>
      <c r="K79" s="184">
        <v>0</v>
      </c>
      <c r="L79" s="184">
        <v>0</v>
      </c>
      <c r="M79" s="122" t="s">
        <v>15</v>
      </c>
      <c r="N79" s="299" t="s">
        <v>55</v>
      </c>
    </row>
    <row r="80" spans="1:14" s="70" customFormat="1" ht="16.2" customHeight="1" thickBot="1" x14ac:dyDescent="0.3">
      <c r="A80" s="298"/>
      <c r="B80" s="146" t="s">
        <v>17</v>
      </c>
      <c r="C80" s="203">
        <f t="shared" si="1"/>
        <v>3198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3198</v>
      </c>
      <c r="J80" s="180">
        <v>0</v>
      </c>
      <c r="K80" s="184">
        <v>0</v>
      </c>
      <c r="L80" s="184">
        <v>0</v>
      </c>
      <c r="M80" s="122" t="s">
        <v>18</v>
      </c>
      <c r="N80" s="300"/>
    </row>
    <row r="81" spans="1:14" s="70" customFormat="1" ht="16.2" customHeight="1" x14ac:dyDescent="0.25">
      <c r="A81" s="306"/>
      <c r="B81" s="148" t="s">
        <v>19</v>
      </c>
      <c r="C81" s="205">
        <f t="shared" si="1"/>
        <v>1725</v>
      </c>
      <c r="D81" s="197">
        <v>0</v>
      </c>
      <c r="E81" s="197">
        <v>0</v>
      </c>
      <c r="F81" s="197">
        <v>0</v>
      </c>
      <c r="G81" s="197">
        <v>0</v>
      </c>
      <c r="H81" s="197">
        <v>0</v>
      </c>
      <c r="I81" s="197">
        <v>1725</v>
      </c>
      <c r="J81" s="197">
        <v>0</v>
      </c>
      <c r="K81" s="198">
        <v>0</v>
      </c>
      <c r="L81" s="198">
        <v>0</v>
      </c>
      <c r="M81" s="123" t="s">
        <v>20</v>
      </c>
      <c r="N81" s="307"/>
    </row>
    <row r="82" spans="1:14" s="70" customFormat="1" ht="16.2" customHeight="1" thickBot="1" x14ac:dyDescent="0.3">
      <c r="A82" s="302" t="s">
        <v>56</v>
      </c>
      <c r="B82" s="144" t="s">
        <v>14</v>
      </c>
      <c r="C82" s="179">
        <f t="shared" si="1"/>
        <v>2</v>
      </c>
      <c r="D82" s="188">
        <v>0</v>
      </c>
      <c r="E82" s="188">
        <v>0</v>
      </c>
      <c r="F82" s="188">
        <v>0</v>
      </c>
      <c r="G82" s="188">
        <v>0</v>
      </c>
      <c r="H82" s="188">
        <v>0</v>
      </c>
      <c r="I82" s="188">
        <v>0</v>
      </c>
      <c r="J82" s="174">
        <v>2</v>
      </c>
      <c r="K82" s="188">
        <v>0</v>
      </c>
      <c r="L82" s="188">
        <v>0</v>
      </c>
      <c r="M82" s="42" t="s">
        <v>15</v>
      </c>
      <c r="N82" s="296" t="s">
        <v>57</v>
      </c>
    </row>
    <row r="83" spans="1:14" s="70" customFormat="1" ht="16.2" customHeight="1" thickBot="1" x14ac:dyDescent="0.3">
      <c r="A83" s="294"/>
      <c r="B83" s="144" t="s">
        <v>17</v>
      </c>
      <c r="C83" s="179">
        <f t="shared" si="1"/>
        <v>2818</v>
      </c>
      <c r="D83" s="187">
        <v>0</v>
      </c>
      <c r="E83" s="187">
        <v>0</v>
      </c>
      <c r="F83" s="187">
        <v>0</v>
      </c>
      <c r="G83" s="187">
        <v>0</v>
      </c>
      <c r="H83" s="187">
        <v>0</v>
      </c>
      <c r="I83" s="187">
        <v>0</v>
      </c>
      <c r="J83" s="174">
        <v>2818</v>
      </c>
      <c r="K83" s="187">
        <v>0</v>
      </c>
      <c r="L83" s="187">
        <v>0</v>
      </c>
      <c r="M83" s="42" t="s">
        <v>18</v>
      </c>
      <c r="N83" s="296"/>
    </row>
    <row r="84" spans="1:14" s="70" customFormat="1" ht="16.2" customHeight="1" thickBot="1" x14ac:dyDescent="0.3">
      <c r="A84" s="294"/>
      <c r="B84" s="144" t="s">
        <v>19</v>
      </c>
      <c r="C84" s="179">
        <f t="shared" si="1"/>
        <v>1664</v>
      </c>
      <c r="D84" s="187">
        <v>0</v>
      </c>
      <c r="E84" s="187">
        <v>0</v>
      </c>
      <c r="F84" s="187">
        <v>0</v>
      </c>
      <c r="G84" s="187">
        <v>0</v>
      </c>
      <c r="H84" s="187">
        <v>0</v>
      </c>
      <c r="I84" s="187">
        <v>0</v>
      </c>
      <c r="J84" s="174">
        <v>1664</v>
      </c>
      <c r="K84" s="187">
        <v>0</v>
      </c>
      <c r="L84" s="187">
        <v>0</v>
      </c>
      <c r="M84" s="42" t="s">
        <v>20</v>
      </c>
      <c r="N84" s="297"/>
    </row>
    <row r="85" spans="1:14" s="70" customFormat="1" ht="16.2" customHeight="1" thickBot="1" x14ac:dyDescent="0.3">
      <c r="A85" s="298" t="s">
        <v>58</v>
      </c>
      <c r="B85" s="146" t="s">
        <v>14</v>
      </c>
      <c r="C85" s="202">
        <f t="shared" si="1"/>
        <v>1</v>
      </c>
      <c r="D85" s="180">
        <v>1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4">
        <v>0</v>
      </c>
      <c r="L85" s="184">
        <v>0</v>
      </c>
      <c r="M85" s="122" t="s">
        <v>15</v>
      </c>
      <c r="N85" s="299" t="s">
        <v>59</v>
      </c>
    </row>
    <row r="86" spans="1:14" s="70" customFormat="1" ht="16.2" customHeight="1" thickBot="1" x14ac:dyDescent="0.3">
      <c r="A86" s="298"/>
      <c r="B86" s="146" t="s">
        <v>17</v>
      </c>
      <c r="C86" s="203">
        <f t="shared" si="1"/>
        <v>3200</v>
      </c>
      <c r="D86" s="180">
        <v>3200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4">
        <v>0</v>
      </c>
      <c r="L86" s="184">
        <v>0</v>
      </c>
      <c r="M86" s="122" t="s">
        <v>18</v>
      </c>
      <c r="N86" s="300"/>
    </row>
    <row r="87" spans="1:14" s="70" customFormat="1" ht="16.2" customHeight="1" thickBot="1" x14ac:dyDescent="0.3">
      <c r="A87" s="298"/>
      <c r="B87" s="146" t="s">
        <v>19</v>
      </c>
      <c r="C87" s="204">
        <f t="shared" si="1"/>
        <v>3200</v>
      </c>
      <c r="D87" s="180">
        <v>3200</v>
      </c>
      <c r="E87" s="180">
        <v>0</v>
      </c>
      <c r="F87" s="180">
        <v>0</v>
      </c>
      <c r="G87" s="180">
        <v>0</v>
      </c>
      <c r="H87" s="180">
        <v>0</v>
      </c>
      <c r="I87" s="180">
        <v>0</v>
      </c>
      <c r="J87" s="180">
        <v>0</v>
      </c>
      <c r="K87" s="184">
        <v>0</v>
      </c>
      <c r="L87" s="184">
        <v>0</v>
      </c>
      <c r="M87" s="122" t="s">
        <v>20</v>
      </c>
      <c r="N87" s="301"/>
    </row>
    <row r="88" spans="1:14" s="70" customFormat="1" ht="16.2" customHeight="1" thickBot="1" x14ac:dyDescent="0.3">
      <c r="A88" s="294" t="s">
        <v>87</v>
      </c>
      <c r="B88" s="144" t="s">
        <v>14</v>
      </c>
      <c r="C88" s="179">
        <f t="shared" si="1"/>
        <v>1</v>
      </c>
      <c r="D88" s="187">
        <v>0</v>
      </c>
      <c r="E88" s="187">
        <v>0</v>
      </c>
      <c r="F88" s="187">
        <v>0</v>
      </c>
      <c r="G88" s="187">
        <v>0</v>
      </c>
      <c r="H88" s="187">
        <v>0</v>
      </c>
      <c r="I88" s="187">
        <v>0</v>
      </c>
      <c r="J88" s="174">
        <v>1</v>
      </c>
      <c r="K88" s="187">
        <v>0</v>
      </c>
      <c r="L88" s="187">
        <v>0</v>
      </c>
      <c r="M88" s="42" t="s">
        <v>15</v>
      </c>
      <c r="N88" s="295" t="s">
        <v>88</v>
      </c>
    </row>
    <row r="89" spans="1:14" s="70" customFormat="1" ht="16.2" customHeight="1" thickBot="1" x14ac:dyDescent="0.3">
      <c r="A89" s="294"/>
      <c r="B89" s="144" t="s">
        <v>17</v>
      </c>
      <c r="C89" s="179">
        <f t="shared" si="1"/>
        <v>30092</v>
      </c>
      <c r="D89" s="187">
        <v>0</v>
      </c>
      <c r="E89" s="187">
        <v>0</v>
      </c>
      <c r="F89" s="187">
        <v>0</v>
      </c>
      <c r="G89" s="187">
        <v>0</v>
      </c>
      <c r="H89" s="187">
        <v>0</v>
      </c>
      <c r="I89" s="187">
        <v>0</v>
      </c>
      <c r="J89" s="174">
        <v>30092</v>
      </c>
      <c r="K89" s="187">
        <v>0</v>
      </c>
      <c r="L89" s="187">
        <v>0</v>
      </c>
      <c r="M89" s="42" t="s">
        <v>18</v>
      </c>
      <c r="N89" s="296"/>
    </row>
    <row r="90" spans="1:14" s="70" customFormat="1" ht="16.2" customHeight="1" thickBot="1" x14ac:dyDescent="0.3">
      <c r="A90" s="294"/>
      <c r="B90" s="144" t="s">
        <v>19</v>
      </c>
      <c r="C90" s="179">
        <f t="shared" si="1"/>
        <v>17852</v>
      </c>
      <c r="D90" s="187">
        <v>0</v>
      </c>
      <c r="E90" s="187">
        <v>0</v>
      </c>
      <c r="F90" s="187">
        <v>0</v>
      </c>
      <c r="G90" s="187">
        <v>0</v>
      </c>
      <c r="H90" s="187">
        <v>0</v>
      </c>
      <c r="I90" s="187">
        <v>0</v>
      </c>
      <c r="J90" s="174">
        <v>17852</v>
      </c>
      <c r="K90" s="187">
        <v>0</v>
      </c>
      <c r="L90" s="187">
        <v>0</v>
      </c>
      <c r="M90" s="42" t="s">
        <v>20</v>
      </c>
      <c r="N90" s="297"/>
    </row>
    <row r="91" spans="1:14" s="70" customFormat="1" ht="16.2" customHeight="1" thickBot="1" x14ac:dyDescent="0.3">
      <c r="A91" s="298" t="s">
        <v>254</v>
      </c>
      <c r="B91" s="146" t="s">
        <v>14</v>
      </c>
      <c r="C91" s="202">
        <f t="shared" si="1"/>
        <v>28</v>
      </c>
      <c r="D91" s="180">
        <v>0</v>
      </c>
      <c r="E91" s="180">
        <v>0</v>
      </c>
      <c r="F91" s="180">
        <v>0</v>
      </c>
      <c r="G91" s="180">
        <v>0</v>
      </c>
      <c r="H91" s="180">
        <v>0</v>
      </c>
      <c r="I91" s="180">
        <v>28</v>
      </c>
      <c r="J91" s="180">
        <v>0</v>
      </c>
      <c r="K91" s="184">
        <v>0</v>
      </c>
      <c r="L91" s="184">
        <v>0</v>
      </c>
      <c r="M91" s="122" t="s">
        <v>15</v>
      </c>
      <c r="N91" s="299" t="s">
        <v>255</v>
      </c>
    </row>
    <row r="92" spans="1:14" s="70" customFormat="1" ht="16.2" customHeight="1" thickBot="1" x14ac:dyDescent="0.3">
      <c r="A92" s="298"/>
      <c r="B92" s="146" t="s">
        <v>17</v>
      </c>
      <c r="C92" s="203">
        <f t="shared" si="1"/>
        <v>495560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495560</v>
      </c>
      <c r="J92" s="180">
        <v>0</v>
      </c>
      <c r="K92" s="184">
        <v>0</v>
      </c>
      <c r="L92" s="184">
        <v>0</v>
      </c>
      <c r="M92" s="122" t="s">
        <v>18</v>
      </c>
      <c r="N92" s="300"/>
    </row>
    <row r="93" spans="1:14" s="70" customFormat="1" ht="16.2" customHeight="1" thickBot="1" x14ac:dyDescent="0.3">
      <c r="A93" s="298"/>
      <c r="B93" s="146" t="s">
        <v>19</v>
      </c>
      <c r="C93" s="204">
        <f t="shared" si="1"/>
        <v>281324</v>
      </c>
      <c r="D93" s="180">
        <v>0</v>
      </c>
      <c r="E93" s="180">
        <v>0</v>
      </c>
      <c r="F93" s="180">
        <v>0</v>
      </c>
      <c r="G93" s="180">
        <v>0</v>
      </c>
      <c r="H93" s="180">
        <v>0</v>
      </c>
      <c r="I93" s="180">
        <v>281324</v>
      </c>
      <c r="J93" s="180">
        <v>0</v>
      </c>
      <c r="K93" s="184">
        <v>0</v>
      </c>
      <c r="L93" s="184">
        <v>0</v>
      </c>
      <c r="M93" s="122" t="s">
        <v>20</v>
      </c>
      <c r="N93" s="301"/>
    </row>
    <row r="94" spans="1:14" s="70" customFormat="1" ht="16.2" customHeight="1" thickBot="1" x14ac:dyDescent="0.3">
      <c r="A94" s="294" t="s">
        <v>60</v>
      </c>
      <c r="B94" s="144" t="s">
        <v>14</v>
      </c>
      <c r="C94" s="179">
        <f t="shared" si="1"/>
        <v>26</v>
      </c>
      <c r="D94" s="187">
        <v>0</v>
      </c>
      <c r="E94" s="187">
        <v>3</v>
      </c>
      <c r="F94" s="187">
        <v>0</v>
      </c>
      <c r="G94" s="187">
        <v>0</v>
      </c>
      <c r="H94" s="187">
        <v>0</v>
      </c>
      <c r="I94" s="187">
        <v>15</v>
      </c>
      <c r="J94" s="174">
        <v>8</v>
      </c>
      <c r="K94" s="187">
        <v>0</v>
      </c>
      <c r="L94" s="187">
        <v>0</v>
      </c>
      <c r="M94" s="42" t="s">
        <v>15</v>
      </c>
      <c r="N94" s="295" t="s">
        <v>61</v>
      </c>
    </row>
    <row r="95" spans="1:14" s="70" customFormat="1" ht="16.2" customHeight="1" thickBot="1" x14ac:dyDescent="0.3">
      <c r="A95" s="294"/>
      <c r="B95" s="144" t="s">
        <v>17</v>
      </c>
      <c r="C95" s="179">
        <f t="shared" si="1"/>
        <v>596100</v>
      </c>
      <c r="D95" s="187">
        <v>0</v>
      </c>
      <c r="E95" s="187">
        <v>115937</v>
      </c>
      <c r="F95" s="187">
        <v>0</v>
      </c>
      <c r="G95" s="187">
        <v>0</v>
      </c>
      <c r="H95" s="187">
        <v>0</v>
      </c>
      <c r="I95" s="187">
        <v>279843</v>
      </c>
      <c r="J95" s="174">
        <v>200320</v>
      </c>
      <c r="K95" s="187">
        <v>0</v>
      </c>
      <c r="L95" s="187">
        <v>0</v>
      </c>
      <c r="M95" s="42" t="s">
        <v>18</v>
      </c>
      <c r="N95" s="296"/>
    </row>
    <row r="96" spans="1:14" s="70" customFormat="1" ht="16.2" customHeight="1" thickBot="1" x14ac:dyDescent="0.3">
      <c r="A96" s="294"/>
      <c r="B96" s="144" t="s">
        <v>19</v>
      </c>
      <c r="C96" s="179">
        <f t="shared" si="1"/>
        <v>304683</v>
      </c>
      <c r="D96" s="187">
        <v>0</v>
      </c>
      <c r="E96" s="187">
        <v>40560</v>
      </c>
      <c r="F96" s="187">
        <v>0</v>
      </c>
      <c r="G96" s="187">
        <v>0</v>
      </c>
      <c r="H96" s="187">
        <v>0</v>
      </c>
      <c r="I96" s="187">
        <v>155744</v>
      </c>
      <c r="J96" s="174">
        <v>108379</v>
      </c>
      <c r="K96" s="187">
        <v>0</v>
      </c>
      <c r="L96" s="187">
        <v>0</v>
      </c>
      <c r="M96" s="42" t="s">
        <v>20</v>
      </c>
      <c r="N96" s="297"/>
    </row>
    <row r="97" spans="1:14" s="70" customFormat="1" ht="16.2" customHeight="1" thickBot="1" x14ac:dyDescent="0.3">
      <c r="A97" s="298" t="s">
        <v>72</v>
      </c>
      <c r="B97" s="146" t="s">
        <v>14</v>
      </c>
      <c r="C97" s="202">
        <f t="shared" si="1"/>
        <v>34</v>
      </c>
      <c r="D97" s="180">
        <v>1</v>
      </c>
      <c r="E97" s="180">
        <v>0</v>
      </c>
      <c r="F97" s="180">
        <v>0</v>
      </c>
      <c r="G97" s="180">
        <v>0</v>
      </c>
      <c r="H97" s="180">
        <v>0</v>
      </c>
      <c r="I97" s="180">
        <v>32</v>
      </c>
      <c r="J97" s="180">
        <v>1</v>
      </c>
      <c r="K97" s="184">
        <v>0</v>
      </c>
      <c r="L97" s="184">
        <v>0</v>
      </c>
      <c r="M97" s="122" t="s">
        <v>15</v>
      </c>
      <c r="N97" s="299" t="s">
        <v>364</v>
      </c>
    </row>
    <row r="98" spans="1:14" s="70" customFormat="1" ht="16.2" customHeight="1" thickBot="1" x14ac:dyDescent="0.3">
      <c r="A98" s="298"/>
      <c r="B98" s="146" t="s">
        <v>17</v>
      </c>
      <c r="C98" s="203">
        <f t="shared" si="1"/>
        <v>373476</v>
      </c>
      <c r="D98" s="180">
        <v>750</v>
      </c>
      <c r="E98" s="180">
        <v>0</v>
      </c>
      <c r="F98" s="180">
        <v>0</v>
      </c>
      <c r="G98" s="180">
        <v>0</v>
      </c>
      <c r="H98" s="180">
        <v>0</v>
      </c>
      <c r="I98" s="180">
        <v>366522</v>
      </c>
      <c r="J98" s="180">
        <v>6204</v>
      </c>
      <c r="K98" s="184">
        <v>0</v>
      </c>
      <c r="L98" s="184">
        <v>0</v>
      </c>
      <c r="M98" s="122" t="s">
        <v>18</v>
      </c>
      <c r="N98" s="300"/>
    </row>
    <row r="99" spans="1:14" s="70" customFormat="1" ht="16.2" customHeight="1" thickBot="1" x14ac:dyDescent="0.3">
      <c r="A99" s="298"/>
      <c r="B99" s="146" t="s">
        <v>19</v>
      </c>
      <c r="C99" s="204">
        <f t="shared" si="1"/>
        <v>208919</v>
      </c>
      <c r="D99" s="180">
        <v>750</v>
      </c>
      <c r="E99" s="180">
        <v>0</v>
      </c>
      <c r="F99" s="180">
        <v>0</v>
      </c>
      <c r="G99" s="180">
        <v>0</v>
      </c>
      <c r="H99" s="180">
        <v>0</v>
      </c>
      <c r="I99" s="180">
        <v>205269</v>
      </c>
      <c r="J99" s="180">
        <v>2900</v>
      </c>
      <c r="K99" s="184">
        <v>0</v>
      </c>
      <c r="L99" s="184">
        <v>0</v>
      </c>
      <c r="M99" s="122" t="s">
        <v>20</v>
      </c>
      <c r="N99" s="301"/>
    </row>
    <row r="100" spans="1:14" s="70" customFormat="1" ht="16.2" customHeight="1" thickBot="1" x14ac:dyDescent="0.3">
      <c r="A100" s="294" t="s">
        <v>63</v>
      </c>
      <c r="B100" s="144" t="s">
        <v>14</v>
      </c>
      <c r="C100" s="179">
        <f t="shared" si="1"/>
        <v>1</v>
      </c>
      <c r="D100" s="187">
        <v>0</v>
      </c>
      <c r="E100" s="187">
        <v>0</v>
      </c>
      <c r="F100" s="187">
        <v>0</v>
      </c>
      <c r="G100" s="187">
        <v>0</v>
      </c>
      <c r="H100" s="187">
        <v>0</v>
      </c>
      <c r="I100" s="187">
        <v>0</v>
      </c>
      <c r="J100" s="174">
        <v>1</v>
      </c>
      <c r="K100" s="187">
        <v>0</v>
      </c>
      <c r="L100" s="187">
        <v>0</v>
      </c>
      <c r="M100" s="42" t="s">
        <v>15</v>
      </c>
      <c r="N100" s="295" t="s">
        <v>64</v>
      </c>
    </row>
    <row r="101" spans="1:14" s="70" customFormat="1" ht="16.2" customHeight="1" thickBot="1" x14ac:dyDescent="0.3">
      <c r="A101" s="294"/>
      <c r="B101" s="144" t="s">
        <v>17</v>
      </c>
      <c r="C101" s="179">
        <f t="shared" si="1"/>
        <v>26966</v>
      </c>
      <c r="D101" s="187">
        <v>0</v>
      </c>
      <c r="E101" s="187">
        <v>0</v>
      </c>
      <c r="F101" s="187">
        <v>0</v>
      </c>
      <c r="G101" s="187">
        <v>0</v>
      </c>
      <c r="H101" s="187">
        <v>0</v>
      </c>
      <c r="I101" s="187">
        <v>0</v>
      </c>
      <c r="J101" s="174">
        <v>26966</v>
      </c>
      <c r="K101" s="187">
        <v>0</v>
      </c>
      <c r="L101" s="187">
        <v>0</v>
      </c>
      <c r="M101" s="42" t="s">
        <v>18</v>
      </c>
      <c r="N101" s="296"/>
    </row>
    <row r="102" spans="1:14" s="70" customFormat="1" ht="16.2" customHeight="1" thickBot="1" x14ac:dyDescent="0.3">
      <c r="A102" s="294"/>
      <c r="B102" s="144" t="s">
        <v>19</v>
      </c>
      <c r="C102" s="179">
        <f t="shared" si="1"/>
        <v>15344</v>
      </c>
      <c r="D102" s="187">
        <v>0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74">
        <v>15344</v>
      </c>
      <c r="K102" s="187">
        <v>0</v>
      </c>
      <c r="L102" s="187">
        <v>0</v>
      </c>
      <c r="M102" s="42" t="s">
        <v>20</v>
      </c>
      <c r="N102" s="297"/>
    </row>
    <row r="103" spans="1:14" s="70" customFormat="1" ht="16.2" customHeight="1" thickBot="1" x14ac:dyDescent="0.3">
      <c r="A103" s="298" t="s">
        <v>365</v>
      </c>
      <c r="B103" s="146" t="s">
        <v>14</v>
      </c>
      <c r="C103" s="202">
        <f t="shared" si="1"/>
        <v>2</v>
      </c>
      <c r="D103" s="180">
        <v>0</v>
      </c>
      <c r="E103" s="180">
        <v>0</v>
      </c>
      <c r="F103" s="180">
        <v>0</v>
      </c>
      <c r="G103" s="180">
        <v>0</v>
      </c>
      <c r="H103" s="180">
        <v>0</v>
      </c>
      <c r="I103" s="180">
        <v>1</v>
      </c>
      <c r="J103" s="180">
        <v>1</v>
      </c>
      <c r="K103" s="184">
        <v>0</v>
      </c>
      <c r="L103" s="184">
        <v>0</v>
      </c>
      <c r="M103" s="122" t="s">
        <v>15</v>
      </c>
      <c r="N103" s="299" t="s">
        <v>306</v>
      </c>
    </row>
    <row r="104" spans="1:14" s="70" customFormat="1" ht="16.2" customHeight="1" thickBot="1" x14ac:dyDescent="0.3">
      <c r="A104" s="298"/>
      <c r="B104" s="146" t="s">
        <v>17</v>
      </c>
      <c r="C104" s="203">
        <f t="shared" si="1"/>
        <v>8441</v>
      </c>
      <c r="D104" s="180">
        <v>0</v>
      </c>
      <c r="E104" s="180">
        <v>0</v>
      </c>
      <c r="F104" s="180">
        <v>0</v>
      </c>
      <c r="G104" s="180">
        <v>0</v>
      </c>
      <c r="H104" s="180">
        <v>0</v>
      </c>
      <c r="I104" s="180">
        <v>5460</v>
      </c>
      <c r="J104" s="180">
        <v>2981</v>
      </c>
      <c r="K104" s="184">
        <v>0</v>
      </c>
      <c r="L104" s="184">
        <v>0</v>
      </c>
      <c r="M104" s="122" t="s">
        <v>18</v>
      </c>
      <c r="N104" s="300"/>
    </row>
    <row r="105" spans="1:14" s="70" customFormat="1" ht="16.2" customHeight="1" thickBot="1" x14ac:dyDescent="0.3">
      <c r="A105" s="298"/>
      <c r="B105" s="146" t="s">
        <v>19</v>
      </c>
      <c r="C105" s="204">
        <f t="shared" si="1"/>
        <v>2837</v>
      </c>
      <c r="D105" s="180">
        <v>0</v>
      </c>
      <c r="E105" s="180">
        <v>0</v>
      </c>
      <c r="F105" s="180">
        <v>0</v>
      </c>
      <c r="G105" s="180">
        <v>0</v>
      </c>
      <c r="H105" s="180">
        <v>0</v>
      </c>
      <c r="I105" s="180">
        <v>1638</v>
      </c>
      <c r="J105" s="180">
        <v>1199</v>
      </c>
      <c r="K105" s="184">
        <v>0</v>
      </c>
      <c r="L105" s="184">
        <v>0</v>
      </c>
      <c r="M105" s="122" t="s">
        <v>20</v>
      </c>
      <c r="N105" s="301"/>
    </row>
    <row r="106" spans="1:14" s="70" customFormat="1" ht="16.2" customHeight="1" thickBot="1" x14ac:dyDescent="0.3">
      <c r="A106" s="294" t="s">
        <v>308</v>
      </c>
      <c r="B106" s="144" t="s">
        <v>14</v>
      </c>
      <c r="C106" s="179">
        <f t="shared" si="1"/>
        <v>4</v>
      </c>
      <c r="D106" s="187">
        <v>1</v>
      </c>
      <c r="E106" s="187">
        <v>0</v>
      </c>
      <c r="F106" s="187">
        <v>0</v>
      </c>
      <c r="G106" s="187">
        <v>0</v>
      </c>
      <c r="H106" s="187">
        <v>0</v>
      </c>
      <c r="I106" s="187">
        <v>3</v>
      </c>
      <c r="J106" s="174">
        <v>0</v>
      </c>
      <c r="K106" s="187">
        <v>0</v>
      </c>
      <c r="L106" s="187">
        <v>0</v>
      </c>
      <c r="M106" s="42" t="s">
        <v>15</v>
      </c>
      <c r="N106" s="295" t="s">
        <v>307</v>
      </c>
    </row>
    <row r="107" spans="1:14" s="70" customFormat="1" ht="16.2" customHeight="1" thickBot="1" x14ac:dyDescent="0.3">
      <c r="A107" s="294"/>
      <c r="B107" s="144" t="s">
        <v>17</v>
      </c>
      <c r="C107" s="179">
        <f t="shared" si="1"/>
        <v>34784</v>
      </c>
      <c r="D107" s="187">
        <v>1598</v>
      </c>
      <c r="E107" s="187">
        <v>0</v>
      </c>
      <c r="F107" s="187">
        <v>0</v>
      </c>
      <c r="G107" s="187">
        <v>0</v>
      </c>
      <c r="H107" s="187">
        <v>0</v>
      </c>
      <c r="I107" s="187">
        <v>33186</v>
      </c>
      <c r="J107" s="174">
        <v>0</v>
      </c>
      <c r="K107" s="187">
        <v>0</v>
      </c>
      <c r="L107" s="187">
        <v>0</v>
      </c>
      <c r="M107" s="42" t="s">
        <v>18</v>
      </c>
      <c r="N107" s="296"/>
    </row>
    <row r="108" spans="1:14" s="70" customFormat="1" ht="16.2" customHeight="1" thickBot="1" x14ac:dyDescent="0.3">
      <c r="A108" s="294"/>
      <c r="B108" s="144" t="s">
        <v>19</v>
      </c>
      <c r="C108" s="179">
        <f t="shared" si="1"/>
        <v>19823</v>
      </c>
      <c r="D108" s="187">
        <v>479</v>
      </c>
      <c r="E108" s="187">
        <v>0</v>
      </c>
      <c r="F108" s="187">
        <v>0</v>
      </c>
      <c r="G108" s="187">
        <v>0</v>
      </c>
      <c r="H108" s="187">
        <v>0</v>
      </c>
      <c r="I108" s="187">
        <v>19344</v>
      </c>
      <c r="J108" s="174">
        <v>0</v>
      </c>
      <c r="K108" s="187">
        <v>0</v>
      </c>
      <c r="L108" s="187">
        <v>0</v>
      </c>
      <c r="M108" s="42" t="s">
        <v>20</v>
      </c>
      <c r="N108" s="297"/>
    </row>
    <row r="109" spans="1:14" s="70" customFormat="1" ht="16.2" customHeight="1" thickBot="1" x14ac:dyDescent="0.3">
      <c r="A109" s="298" t="s">
        <v>65</v>
      </c>
      <c r="B109" s="146" t="s">
        <v>14</v>
      </c>
      <c r="C109" s="202">
        <f t="shared" si="1"/>
        <v>14</v>
      </c>
      <c r="D109" s="180">
        <v>1</v>
      </c>
      <c r="E109" s="180">
        <v>2</v>
      </c>
      <c r="F109" s="180">
        <v>0</v>
      </c>
      <c r="G109" s="180">
        <v>0</v>
      </c>
      <c r="H109" s="180">
        <v>1</v>
      </c>
      <c r="I109" s="180">
        <v>0</v>
      </c>
      <c r="J109" s="180">
        <v>10</v>
      </c>
      <c r="K109" s="184">
        <v>0</v>
      </c>
      <c r="L109" s="184">
        <v>0</v>
      </c>
      <c r="M109" s="122" t="s">
        <v>15</v>
      </c>
      <c r="N109" s="299" t="s">
        <v>355</v>
      </c>
    </row>
    <row r="110" spans="1:14" s="70" customFormat="1" ht="16.2" customHeight="1" thickBot="1" x14ac:dyDescent="0.3">
      <c r="A110" s="298"/>
      <c r="B110" s="146" t="s">
        <v>17</v>
      </c>
      <c r="C110" s="203">
        <f t="shared" si="1"/>
        <v>295610</v>
      </c>
      <c r="D110" s="180">
        <v>32477</v>
      </c>
      <c r="E110" s="180">
        <v>58255</v>
      </c>
      <c r="F110" s="180">
        <v>0</v>
      </c>
      <c r="G110" s="180">
        <v>0</v>
      </c>
      <c r="H110" s="180">
        <v>19918</v>
      </c>
      <c r="I110" s="180">
        <v>0</v>
      </c>
      <c r="J110" s="180">
        <v>184960</v>
      </c>
      <c r="K110" s="184">
        <v>0</v>
      </c>
      <c r="L110" s="184">
        <v>0</v>
      </c>
      <c r="M110" s="122" t="s">
        <v>18</v>
      </c>
      <c r="N110" s="300"/>
    </row>
    <row r="111" spans="1:14" s="70" customFormat="1" ht="16.2" customHeight="1" thickBot="1" x14ac:dyDescent="0.3">
      <c r="A111" s="298"/>
      <c r="B111" s="146" t="s">
        <v>19</v>
      </c>
      <c r="C111" s="204">
        <f t="shared" si="1"/>
        <v>132248</v>
      </c>
      <c r="D111" s="180">
        <v>10657</v>
      </c>
      <c r="E111" s="180">
        <v>20536</v>
      </c>
      <c r="F111" s="180">
        <v>0</v>
      </c>
      <c r="G111" s="180">
        <v>0</v>
      </c>
      <c r="H111" s="180">
        <v>10477</v>
      </c>
      <c r="I111" s="180">
        <v>0</v>
      </c>
      <c r="J111" s="180">
        <v>90578</v>
      </c>
      <c r="K111" s="184">
        <v>0</v>
      </c>
      <c r="L111" s="184">
        <v>0</v>
      </c>
      <c r="M111" s="122" t="s">
        <v>20</v>
      </c>
      <c r="N111" s="301"/>
    </row>
    <row r="112" spans="1:14" s="70" customFormat="1" ht="16.2" customHeight="1" thickBot="1" x14ac:dyDescent="0.3">
      <c r="A112" s="294" t="s">
        <v>309</v>
      </c>
      <c r="B112" s="144" t="s">
        <v>14</v>
      </c>
      <c r="C112" s="179">
        <f t="shared" si="1"/>
        <v>12</v>
      </c>
      <c r="D112" s="187">
        <v>0</v>
      </c>
      <c r="E112" s="187">
        <v>0</v>
      </c>
      <c r="F112" s="187">
        <v>0</v>
      </c>
      <c r="G112" s="187">
        <v>0</v>
      </c>
      <c r="H112" s="187">
        <v>0</v>
      </c>
      <c r="I112" s="187">
        <v>0</v>
      </c>
      <c r="J112" s="174">
        <v>12</v>
      </c>
      <c r="K112" s="187">
        <v>0</v>
      </c>
      <c r="L112" s="187">
        <v>0</v>
      </c>
      <c r="M112" s="42" t="s">
        <v>15</v>
      </c>
      <c r="N112" s="295" t="s">
        <v>75</v>
      </c>
    </row>
    <row r="113" spans="1:14" s="70" customFormat="1" ht="16.2" customHeight="1" thickBot="1" x14ac:dyDescent="0.3">
      <c r="A113" s="294"/>
      <c r="B113" s="144" t="s">
        <v>17</v>
      </c>
      <c r="C113" s="179">
        <f t="shared" si="1"/>
        <v>101560</v>
      </c>
      <c r="D113" s="187">
        <v>0</v>
      </c>
      <c r="E113" s="187">
        <v>0</v>
      </c>
      <c r="F113" s="187">
        <v>0</v>
      </c>
      <c r="G113" s="187">
        <v>0</v>
      </c>
      <c r="H113" s="187">
        <v>0</v>
      </c>
      <c r="I113" s="187">
        <v>0</v>
      </c>
      <c r="J113" s="174">
        <v>101560</v>
      </c>
      <c r="K113" s="187">
        <v>0</v>
      </c>
      <c r="L113" s="187">
        <v>0</v>
      </c>
      <c r="M113" s="42" t="s">
        <v>18</v>
      </c>
      <c r="N113" s="296"/>
    </row>
    <row r="114" spans="1:14" s="70" customFormat="1" ht="16.2" customHeight="1" thickBot="1" x14ac:dyDescent="0.3">
      <c r="A114" s="294"/>
      <c r="B114" s="144" t="s">
        <v>19</v>
      </c>
      <c r="C114" s="179">
        <f t="shared" si="1"/>
        <v>45063</v>
      </c>
      <c r="D114" s="187">
        <v>0</v>
      </c>
      <c r="E114" s="187">
        <v>0</v>
      </c>
      <c r="F114" s="187">
        <v>0</v>
      </c>
      <c r="G114" s="187">
        <v>0</v>
      </c>
      <c r="H114" s="187">
        <v>0</v>
      </c>
      <c r="I114" s="187">
        <v>0</v>
      </c>
      <c r="J114" s="174">
        <v>45063</v>
      </c>
      <c r="K114" s="187">
        <v>0</v>
      </c>
      <c r="L114" s="187">
        <v>0</v>
      </c>
      <c r="M114" s="42" t="s">
        <v>20</v>
      </c>
      <c r="N114" s="297"/>
    </row>
    <row r="115" spans="1:14" s="70" customFormat="1" ht="16.2" customHeight="1" thickBot="1" x14ac:dyDescent="0.3">
      <c r="A115" s="298" t="s">
        <v>223</v>
      </c>
      <c r="B115" s="146" t="s">
        <v>14</v>
      </c>
      <c r="C115" s="202">
        <f t="shared" si="1"/>
        <v>5</v>
      </c>
      <c r="D115" s="180">
        <v>0</v>
      </c>
      <c r="E115" s="180">
        <v>0</v>
      </c>
      <c r="F115" s="180">
        <v>0</v>
      </c>
      <c r="G115" s="180">
        <v>0</v>
      </c>
      <c r="H115" s="180">
        <v>3</v>
      </c>
      <c r="I115" s="180">
        <v>0</v>
      </c>
      <c r="J115" s="180">
        <v>2</v>
      </c>
      <c r="K115" s="184">
        <v>0</v>
      </c>
      <c r="L115" s="184">
        <v>0</v>
      </c>
      <c r="M115" s="122" t="s">
        <v>15</v>
      </c>
      <c r="N115" s="299" t="s">
        <v>225</v>
      </c>
    </row>
    <row r="116" spans="1:14" s="70" customFormat="1" ht="16.2" customHeight="1" thickBot="1" x14ac:dyDescent="0.3">
      <c r="A116" s="298"/>
      <c r="B116" s="146" t="s">
        <v>17</v>
      </c>
      <c r="C116" s="203">
        <f t="shared" si="1"/>
        <v>62835</v>
      </c>
      <c r="D116" s="180">
        <v>0</v>
      </c>
      <c r="E116" s="180">
        <v>0</v>
      </c>
      <c r="F116" s="180">
        <v>0</v>
      </c>
      <c r="G116" s="180">
        <v>0</v>
      </c>
      <c r="H116" s="180">
        <v>50122</v>
      </c>
      <c r="I116" s="180">
        <v>0</v>
      </c>
      <c r="J116" s="180">
        <v>12713</v>
      </c>
      <c r="K116" s="184">
        <v>0</v>
      </c>
      <c r="L116" s="184">
        <v>0</v>
      </c>
      <c r="M116" s="122" t="s">
        <v>18</v>
      </c>
      <c r="N116" s="300"/>
    </row>
    <row r="117" spans="1:14" s="70" customFormat="1" ht="16.2" customHeight="1" x14ac:dyDescent="0.25">
      <c r="A117" s="306"/>
      <c r="B117" s="148" t="s">
        <v>19</v>
      </c>
      <c r="C117" s="205">
        <f t="shared" si="1"/>
        <v>30744</v>
      </c>
      <c r="D117" s="197">
        <v>0</v>
      </c>
      <c r="E117" s="197">
        <v>0</v>
      </c>
      <c r="F117" s="197">
        <v>0</v>
      </c>
      <c r="G117" s="197">
        <v>0</v>
      </c>
      <c r="H117" s="197">
        <v>24839</v>
      </c>
      <c r="I117" s="197">
        <v>0</v>
      </c>
      <c r="J117" s="197">
        <v>5905</v>
      </c>
      <c r="K117" s="198">
        <v>0</v>
      </c>
      <c r="L117" s="198">
        <v>0</v>
      </c>
      <c r="M117" s="123" t="s">
        <v>20</v>
      </c>
      <c r="N117" s="307"/>
    </row>
    <row r="118" spans="1:14" s="70" customFormat="1" ht="16.2" customHeight="1" thickBot="1" x14ac:dyDescent="0.3">
      <c r="A118" s="302" t="s">
        <v>67</v>
      </c>
      <c r="B118" s="144" t="s">
        <v>14</v>
      </c>
      <c r="C118" s="179">
        <f t="shared" si="1"/>
        <v>91</v>
      </c>
      <c r="D118" s="188">
        <v>1</v>
      </c>
      <c r="E118" s="188">
        <v>1</v>
      </c>
      <c r="F118" s="188">
        <v>0</v>
      </c>
      <c r="G118" s="188">
        <v>0</v>
      </c>
      <c r="H118" s="188">
        <v>5</v>
      </c>
      <c r="I118" s="188">
        <v>36</v>
      </c>
      <c r="J118" s="174">
        <v>48</v>
      </c>
      <c r="K118" s="188">
        <v>0</v>
      </c>
      <c r="L118" s="188">
        <v>0</v>
      </c>
      <c r="M118" s="42" t="s">
        <v>15</v>
      </c>
      <c r="N118" s="296" t="s">
        <v>310</v>
      </c>
    </row>
    <row r="119" spans="1:14" s="70" customFormat="1" ht="16.2" customHeight="1" thickBot="1" x14ac:dyDescent="0.3">
      <c r="A119" s="294"/>
      <c r="B119" s="144" t="s">
        <v>17</v>
      </c>
      <c r="C119" s="179">
        <f t="shared" si="1"/>
        <v>2920233</v>
      </c>
      <c r="D119" s="187">
        <v>9680</v>
      </c>
      <c r="E119" s="187">
        <v>7442</v>
      </c>
      <c r="F119" s="187">
        <v>0</v>
      </c>
      <c r="G119" s="187">
        <v>0</v>
      </c>
      <c r="H119" s="187">
        <v>100729</v>
      </c>
      <c r="I119" s="187">
        <v>715479</v>
      </c>
      <c r="J119" s="174">
        <v>2086903</v>
      </c>
      <c r="K119" s="187">
        <v>0</v>
      </c>
      <c r="L119" s="187">
        <v>0</v>
      </c>
      <c r="M119" s="42" t="s">
        <v>18</v>
      </c>
      <c r="N119" s="296"/>
    </row>
    <row r="120" spans="1:14" s="70" customFormat="1" ht="16.2" customHeight="1" thickBot="1" x14ac:dyDescent="0.3">
      <c r="A120" s="294"/>
      <c r="B120" s="144" t="s">
        <v>19</v>
      </c>
      <c r="C120" s="179">
        <f t="shared" si="1"/>
        <v>1146223</v>
      </c>
      <c r="D120" s="187">
        <v>4168</v>
      </c>
      <c r="E120" s="187">
        <v>3957</v>
      </c>
      <c r="F120" s="187">
        <v>0</v>
      </c>
      <c r="G120" s="187">
        <v>0</v>
      </c>
      <c r="H120" s="187">
        <v>56016</v>
      </c>
      <c r="I120" s="187">
        <v>411453</v>
      </c>
      <c r="J120" s="174">
        <v>670629</v>
      </c>
      <c r="K120" s="187">
        <v>0</v>
      </c>
      <c r="L120" s="187">
        <v>0</v>
      </c>
      <c r="M120" s="42" t="s">
        <v>20</v>
      </c>
      <c r="N120" s="297"/>
    </row>
    <row r="121" spans="1:14" s="70" customFormat="1" ht="16.2" customHeight="1" thickBot="1" x14ac:dyDescent="0.3">
      <c r="A121" s="298" t="s">
        <v>366</v>
      </c>
      <c r="B121" s="146" t="s">
        <v>14</v>
      </c>
      <c r="C121" s="202">
        <f t="shared" si="1"/>
        <v>11</v>
      </c>
      <c r="D121" s="180">
        <v>1</v>
      </c>
      <c r="E121" s="180">
        <v>0</v>
      </c>
      <c r="F121" s="180">
        <v>0</v>
      </c>
      <c r="G121" s="180">
        <v>0</v>
      </c>
      <c r="H121" s="180">
        <v>0</v>
      </c>
      <c r="I121" s="180">
        <v>3</v>
      </c>
      <c r="J121" s="180">
        <v>7</v>
      </c>
      <c r="K121" s="184">
        <v>0</v>
      </c>
      <c r="L121" s="184">
        <v>0</v>
      </c>
      <c r="M121" s="122" t="s">
        <v>326</v>
      </c>
      <c r="N121" s="299" t="s">
        <v>186</v>
      </c>
    </row>
    <row r="122" spans="1:14" s="70" customFormat="1" ht="16.2" customHeight="1" thickBot="1" x14ac:dyDescent="0.3">
      <c r="A122" s="298"/>
      <c r="B122" s="146" t="s">
        <v>17</v>
      </c>
      <c r="C122" s="203">
        <f t="shared" si="1"/>
        <v>213501</v>
      </c>
      <c r="D122" s="180">
        <v>335</v>
      </c>
      <c r="E122" s="180">
        <v>0</v>
      </c>
      <c r="F122" s="180">
        <v>0</v>
      </c>
      <c r="G122" s="180">
        <v>0</v>
      </c>
      <c r="H122" s="180">
        <v>0</v>
      </c>
      <c r="I122" s="180">
        <v>64192</v>
      </c>
      <c r="J122" s="180">
        <v>148974</v>
      </c>
      <c r="K122" s="184">
        <v>0</v>
      </c>
      <c r="L122" s="184">
        <v>0</v>
      </c>
      <c r="M122" s="122" t="s">
        <v>327</v>
      </c>
      <c r="N122" s="300"/>
    </row>
    <row r="123" spans="1:14" s="70" customFormat="1" ht="16.2" customHeight="1" thickBot="1" x14ac:dyDescent="0.3">
      <c r="A123" s="298"/>
      <c r="B123" s="146" t="s">
        <v>19</v>
      </c>
      <c r="C123" s="204">
        <f t="shared" si="1"/>
        <v>107639</v>
      </c>
      <c r="D123" s="180">
        <v>100</v>
      </c>
      <c r="E123" s="180">
        <v>0</v>
      </c>
      <c r="F123" s="180">
        <v>0</v>
      </c>
      <c r="G123" s="180">
        <v>0</v>
      </c>
      <c r="H123" s="180">
        <v>0</v>
      </c>
      <c r="I123" s="180">
        <v>34411</v>
      </c>
      <c r="J123" s="180">
        <v>73128</v>
      </c>
      <c r="K123" s="184">
        <v>0</v>
      </c>
      <c r="L123" s="184">
        <v>0</v>
      </c>
      <c r="M123" s="122" t="s">
        <v>20</v>
      </c>
      <c r="N123" s="301"/>
    </row>
    <row r="124" spans="1:14" s="70" customFormat="1" ht="16.2" customHeight="1" thickBot="1" x14ac:dyDescent="0.3">
      <c r="A124" s="294" t="s">
        <v>328</v>
      </c>
      <c r="B124" s="144" t="s">
        <v>14</v>
      </c>
      <c r="C124" s="179">
        <f t="shared" si="1"/>
        <v>1</v>
      </c>
      <c r="D124" s="187">
        <v>0</v>
      </c>
      <c r="E124" s="187">
        <v>0</v>
      </c>
      <c r="F124" s="187">
        <v>0</v>
      </c>
      <c r="G124" s="187">
        <v>0</v>
      </c>
      <c r="H124" s="187">
        <v>0</v>
      </c>
      <c r="I124" s="187">
        <v>1</v>
      </c>
      <c r="J124" s="174">
        <v>0</v>
      </c>
      <c r="K124" s="187">
        <v>0</v>
      </c>
      <c r="L124" s="187">
        <v>0</v>
      </c>
      <c r="M124" s="42" t="s">
        <v>326</v>
      </c>
      <c r="N124" s="295" t="s">
        <v>356</v>
      </c>
    </row>
    <row r="125" spans="1:14" s="70" customFormat="1" ht="16.2" customHeight="1" thickBot="1" x14ac:dyDescent="0.3">
      <c r="A125" s="294"/>
      <c r="B125" s="144" t="s">
        <v>17</v>
      </c>
      <c r="C125" s="179">
        <f t="shared" si="1"/>
        <v>18485</v>
      </c>
      <c r="D125" s="187">
        <v>0</v>
      </c>
      <c r="E125" s="187">
        <v>0</v>
      </c>
      <c r="F125" s="187">
        <v>0</v>
      </c>
      <c r="G125" s="187">
        <v>0</v>
      </c>
      <c r="H125" s="187">
        <v>0</v>
      </c>
      <c r="I125" s="187">
        <v>18485</v>
      </c>
      <c r="J125" s="174">
        <v>0</v>
      </c>
      <c r="K125" s="187">
        <v>0</v>
      </c>
      <c r="L125" s="187">
        <v>0</v>
      </c>
      <c r="M125" s="42" t="s">
        <v>327</v>
      </c>
      <c r="N125" s="296"/>
    </row>
    <row r="126" spans="1:14" s="70" customFormat="1" ht="16.2" customHeight="1" thickBot="1" x14ac:dyDescent="0.3">
      <c r="A126" s="294"/>
      <c r="B126" s="144" t="s">
        <v>19</v>
      </c>
      <c r="C126" s="179">
        <f t="shared" si="1"/>
        <v>10282</v>
      </c>
      <c r="D126" s="187">
        <v>0</v>
      </c>
      <c r="E126" s="187">
        <v>0</v>
      </c>
      <c r="F126" s="187">
        <v>0</v>
      </c>
      <c r="G126" s="187">
        <v>0</v>
      </c>
      <c r="H126" s="187">
        <v>0</v>
      </c>
      <c r="I126" s="187">
        <v>10282</v>
      </c>
      <c r="J126" s="174">
        <v>0</v>
      </c>
      <c r="K126" s="187">
        <v>0</v>
      </c>
      <c r="L126" s="187">
        <v>0</v>
      </c>
      <c r="M126" s="42" t="s">
        <v>20</v>
      </c>
      <c r="N126" s="297"/>
    </row>
    <row r="127" spans="1:14" s="70" customFormat="1" ht="16.2" customHeight="1" thickBot="1" x14ac:dyDescent="0.3">
      <c r="A127" s="298" t="s">
        <v>252</v>
      </c>
      <c r="B127" s="146" t="s">
        <v>14</v>
      </c>
      <c r="C127" s="202">
        <f t="shared" si="1"/>
        <v>1</v>
      </c>
      <c r="D127" s="180">
        <v>0</v>
      </c>
      <c r="E127" s="180">
        <v>0</v>
      </c>
      <c r="F127" s="180">
        <v>0</v>
      </c>
      <c r="G127" s="180">
        <v>0</v>
      </c>
      <c r="H127" s="180">
        <v>0</v>
      </c>
      <c r="I127" s="180">
        <v>0</v>
      </c>
      <c r="J127" s="180">
        <v>1</v>
      </c>
      <c r="K127" s="184">
        <v>0</v>
      </c>
      <c r="L127" s="184">
        <v>0</v>
      </c>
      <c r="M127" s="122" t="s">
        <v>326</v>
      </c>
      <c r="N127" s="299" t="s">
        <v>325</v>
      </c>
    </row>
    <row r="128" spans="1:14" s="70" customFormat="1" ht="16.2" customHeight="1" thickBot="1" x14ac:dyDescent="0.3">
      <c r="A128" s="298"/>
      <c r="B128" s="146" t="s">
        <v>17</v>
      </c>
      <c r="C128" s="203">
        <f t="shared" si="1"/>
        <v>17209</v>
      </c>
      <c r="D128" s="180">
        <v>0</v>
      </c>
      <c r="E128" s="180">
        <v>0</v>
      </c>
      <c r="F128" s="180">
        <v>0</v>
      </c>
      <c r="G128" s="180">
        <v>0</v>
      </c>
      <c r="H128" s="180">
        <v>0</v>
      </c>
      <c r="I128" s="180">
        <v>0</v>
      </c>
      <c r="J128" s="180">
        <v>17209</v>
      </c>
      <c r="K128" s="184">
        <v>0</v>
      </c>
      <c r="L128" s="184">
        <v>0</v>
      </c>
      <c r="M128" s="122" t="s">
        <v>327</v>
      </c>
      <c r="N128" s="300"/>
    </row>
    <row r="129" spans="1:14" s="70" customFormat="1" ht="16.2" customHeight="1" thickBot="1" x14ac:dyDescent="0.3">
      <c r="A129" s="298"/>
      <c r="B129" s="146" t="s">
        <v>19</v>
      </c>
      <c r="C129" s="204">
        <f t="shared" si="1"/>
        <v>10714</v>
      </c>
      <c r="D129" s="180">
        <v>0</v>
      </c>
      <c r="E129" s="180">
        <v>0</v>
      </c>
      <c r="F129" s="180">
        <v>0</v>
      </c>
      <c r="G129" s="180">
        <v>0</v>
      </c>
      <c r="H129" s="180">
        <v>0</v>
      </c>
      <c r="I129" s="180">
        <v>0</v>
      </c>
      <c r="J129" s="180">
        <v>10714</v>
      </c>
      <c r="K129" s="184">
        <v>0</v>
      </c>
      <c r="L129" s="184">
        <v>0</v>
      </c>
      <c r="M129" s="122" t="s">
        <v>20</v>
      </c>
      <c r="N129" s="301"/>
    </row>
    <row r="130" spans="1:14" s="70" customFormat="1" ht="16.2" customHeight="1" thickBot="1" x14ac:dyDescent="0.3">
      <c r="A130" s="294" t="s">
        <v>77</v>
      </c>
      <c r="B130" s="144" t="s">
        <v>14</v>
      </c>
      <c r="C130" s="179">
        <f t="shared" si="1"/>
        <v>1</v>
      </c>
      <c r="D130" s="187">
        <v>0</v>
      </c>
      <c r="E130" s="187">
        <v>0</v>
      </c>
      <c r="F130" s="187">
        <v>0</v>
      </c>
      <c r="G130" s="187">
        <v>0</v>
      </c>
      <c r="H130" s="187">
        <v>0</v>
      </c>
      <c r="I130" s="187">
        <v>0</v>
      </c>
      <c r="J130" s="174">
        <v>1</v>
      </c>
      <c r="K130" s="187">
        <v>0</v>
      </c>
      <c r="L130" s="187">
        <v>0</v>
      </c>
      <c r="M130" s="42" t="s">
        <v>15</v>
      </c>
      <c r="N130" s="295" t="s">
        <v>329</v>
      </c>
    </row>
    <row r="131" spans="1:14" s="70" customFormat="1" ht="16.2" customHeight="1" thickBot="1" x14ac:dyDescent="0.3">
      <c r="A131" s="294"/>
      <c r="B131" s="144" t="s">
        <v>17</v>
      </c>
      <c r="C131" s="179">
        <f t="shared" si="1"/>
        <v>5460</v>
      </c>
      <c r="D131" s="187">
        <v>0</v>
      </c>
      <c r="E131" s="187">
        <v>0</v>
      </c>
      <c r="F131" s="187">
        <v>0</v>
      </c>
      <c r="G131" s="187">
        <v>0</v>
      </c>
      <c r="H131" s="187">
        <v>0</v>
      </c>
      <c r="I131" s="187">
        <v>0</v>
      </c>
      <c r="J131" s="174">
        <v>5460</v>
      </c>
      <c r="K131" s="187">
        <v>0</v>
      </c>
      <c r="L131" s="187">
        <v>0</v>
      </c>
      <c r="M131" s="42" t="s">
        <v>18</v>
      </c>
      <c r="N131" s="296"/>
    </row>
    <row r="132" spans="1:14" s="70" customFormat="1" ht="16.2" customHeight="1" thickBot="1" x14ac:dyDescent="0.3">
      <c r="A132" s="294"/>
      <c r="B132" s="144" t="s">
        <v>19</v>
      </c>
      <c r="C132" s="179">
        <f t="shared" si="1"/>
        <v>1638</v>
      </c>
      <c r="D132" s="187">
        <v>0</v>
      </c>
      <c r="E132" s="187">
        <v>0</v>
      </c>
      <c r="F132" s="187">
        <v>0</v>
      </c>
      <c r="G132" s="187">
        <v>0</v>
      </c>
      <c r="H132" s="187">
        <v>0</v>
      </c>
      <c r="I132" s="187">
        <v>0</v>
      </c>
      <c r="J132" s="174">
        <v>1638</v>
      </c>
      <c r="K132" s="187">
        <v>0</v>
      </c>
      <c r="L132" s="187">
        <v>0</v>
      </c>
      <c r="M132" s="42" t="s">
        <v>20</v>
      </c>
      <c r="N132" s="297"/>
    </row>
    <row r="133" spans="1:14" s="70" customFormat="1" ht="16.2" customHeight="1" thickBot="1" x14ac:dyDescent="0.3">
      <c r="A133" s="298" t="s">
        <v>77</v>
      </c>
      <c r="B133" s="146" t="s">
        <v>14</v>
      </c>
      <c r="C133" s="202">
        <f>SUM(D133:L133)</f>
        <v>18</v>
      </c>
      <c r="D133" s="180">
        <v>0</v>
      </c>
      <c r="E133" s="180">
        <v>0</v>
      </c>
      <c r="F133" s="180">
        <v>0</v>
      </c>
      <c r="G133" s="180">
        <v>0</v>
      </c>
      <c r="H133" s="180">
        <v>1</v>
      </c>
      <c r="I133" s="180">
        <v>13</v>
      </c>
      <c r="J133" s="180">
        <v>4</v>
      </c>
      <c r="K133" s="184">
        <v>0</v>
      </c>
      <c r="L133" s="184">
        <v>0</v>
      </c>
      <c r="M133" s="122" t="s">
        <v>326</v>
      </c>
      <c r="N133" s="299" t="s">
        <v>322</v>
      </c>
    </row>
    <row r="134" spans="1:14" s="70" customFormat="1" ht="16.2" customHeight="1" thickBot="1" x14ac:dyDescent="0.3">
      <c r="A134" s="298"/>
      <c r="B134" s="146" t="s">
        <v>17</v>
      </c>
      <c r="C134" s="203">
        <f>SUM(D134:L134)</f>
        <v>386566</v>
      </c>
      <c r="D134" s="180">
        <v>0</v>
      </c>
      <c r="E134" s="180">
        <v>0</v>
      </c>
      <c r="F134" s="180">
        <v>0</v>
      </c>
      <c r="G134" s="180">
        <v>0</v>
      </c>
      <c r="H134" s="180">
        <v>17019</v>
      </c>
      <c r="I134" s="180">
        <v>273689</v>
      </c>
      <c r="J134" s="180">
        <v>95858</v>
      </c>
      <c r="K134" s="184">
        <v>0</v>
      </c>
      <c r="L134" s="184">
        <v>0</v>
      </c>
      <c r="M134" s="122" t="s">
        <v>327</v>
      </c>
      <c r="N134" s="300"/>
    </row>
    <row r="135" spans="1:14" s="70" customFormat="1" ht="16.2" customHeight="1" thickBot="1" x14ac:dyDescent="0.3">
      <c r="A135" s="298"/>
      <c r="B135" s="146" t="s">
        <v>19</v>
      </c>
      <c r="C135" s="204">
        <f>SUM(D135:L135)</f>
        <v>208506</v>
      </c>
      <c r="D135" s="180">
        <v>0</v>
      </c>
      <c r="E135" s="180">
        <v>0</v>
      </c>
      <c r="F135" s="180">
        <v>0</v>
      </c>
      <c r="G135" s="180">
        <v>0</v>
      </c>
      <c r="H135" s="180">
        <v>1018</v>
      </c>
      <c r="I135" s="180">
        <v>154848</v>
      </c>
      <c r="J135" s="180">
        <v>52640</v>
      </c>
      <c r="K135" s="184">
        <v>0</v>
      </c>
      <c r="L135" s="184">
        <v>0</v>
      </c>
      <c r="M135" s="122" t="s">
        <v>20</v>
      </c>
      <c r="N135" s="301"/>
    </row>
    <row r="136" spans="1:14" s="70" customFormat="1" ht="16.2" customHeight="1" thickBot="1" x14ac:dyDescent="0.3">
      <c r="A136" s="294" t="s">
        <v>70</v>
      </c>
      <c r="B136" s="189" t="s">
        <v>14</v>
      </c>
      <c r="C136" s="179">
        <f t="shared" si="1"/>
        <v>4</v>
      </c>
      <c r="D136" s="187">
        <v>0</v>
      </c>
      <c r="E136" s="187">
        <v>1</v>
      </c>
      <c r="F136" s="187">
        <v>0</v>
      </c>
      <c r="G136" s="187">
        <v>0</v>
      </c>
      <c r="H136" s="187">
        <v>1</v>
      </c>
      <c r="I136" s="187">
        <v>0</v>
      </c>
      <c r="J136" s="190">
        <v>2</v>
      </c>
      <c r="K136" s="187">
        <v>0</v>
      </c>
      <c r="L136" s="187">
        <v>0</v>
      </c>
      <c r="M136" s="191" t="s">
        <v>15</v>
      </c>
      <c r="N136" s="295" t="s">
        <v>343</v>
      </c>
    </row>
    <row r="137" spans="1:14" s="70" customFormat="1" ht="16.2" customHeight="1" thickBot="1" x14ac:dyDescent="0.3">
      <c r="A137" s="294"/>
      <c r="B137" s="151" t="s">
        <v>17</v>
      </c>
      <c r="C137" s="179">
        <f t="shared" si="1"/>
        <v>60574</v>
      </c>
      <c r="D137" s="187">
        <v>0</v>
      </c>
      <c r="E137" s="187">
        <v>44656</v>
      </c>
      <c r="F137" s="187">
        <v>0</v>
      </c>
      <c r="G137" s="187">
        <v>0</v>
      </c>
      <c r="H137" s="187">
        <v>5994</v>
      </c>
      <c r="I137" s="187">
        <v>0</v>
      </c>
      <c r="J137" s="193">
        <v>9924</v>
      </c>
      <c r="K137" s="187">
        <v>0</v>
      </c>
      <c r="L137" s="187">
        <v>0</v>
      </c>
      <c r="M137" s="142" t="s">
        <v>18</v>
      </c>
      <c r="N137" s="296"/>
    </row>
    <row r="138" spans="1:14" s="70" customFormat="1" ht="16.2" customHeight="1" x14ac:dyDescent="0.25">
      <c r="A138" s="322"/>
      <c r="B138" s="163" t="s">
        <v>19</v>
      </c>
      <c r="C138" s="206">
        <f t="shared" si="1"/>
        <v>26348</v>
      </c>
      <c r="D138" s="195">
        <v>0</v>
      </c>
      <c r="E138" s="195">
        <v>19772</v>
      </c>
      <c r="F138" s="195">
        <v>0</v>
      </c>
      <c r="G138" s="195">
        <v>0</v>
      </c>
      <c r="H138" s="195">
        <v>3600</v>
      </c>
      <c r="I138" s="195">
        <v>0</v>
      </c>
      <c r="J138" s="196">
        <v>2976</v>
      </c>
      <c r="K138" s="195">
        <v>0</v>
      </c>
      <c r="L138" s="195">
        <v>0</v>
      </c>
      <c r="M138" s="164" t="s">
        <v>20</v>
      </c>
      <c r="N138" s="323"/>
    </row>
    <row r="139" spans="1:14" s="70" customFormat="1" ht="16.2" customHeight="1" thickBot="1" x14ac:dyDescent="0.3">
      <c r="A139" s="312" t="s">
        <v>9</v>
      </c>
      <c r="B139" s="130" t="s">
        <v>14</v>
      </c>
      <c r="C139" s="202">
        <f>SUM(D139:L139)</f>
        <v>722</v>
      </c>
      <c r="D139" s="183">
        <f t="shared" ref="D139:L139" si="2">D10+D13+D16+D19+D22+D25+D28+D31+D34+D37+D40+D43+D46+D49+D52+D55+D58+D61+D64+D67+D70+D73+D76+D79+D82+D85+D88+D91+D94+D97+D100+D103+D106+D109+D112+D115+D118+D121+D124+D133+D127+D130+D136</f>
        <v>36</v>
      </c>
      <c r="E139" s="183">
        <f>E10+E13+E16+E19+E22+E25+E28+E31+E34+E37+E40+E43+E46+E49+E52+E55+E58+E61+E64+E67+E70+E73+E76+E79+E82+E85+E88+E91+E94+E97+E100+E103+E106+E109+E112+E115+E118+E121+E124+E133+E127+E130+E136</f>
        <v>7</v>
      </c>
      <c r="F139" s="183">
        <f t="shared" si="2"/>
        <v>0</v>
      </c>
      <c r="G139" s="183">
        <f t="shared" si="2"/>
        <v>0</v>
      </c>
      <c r="H139" s="183">
        <f t="shared" si="2"/>
        <v>23</v>
      </c>
      <c r="I139" s="183">
        <f t="shared" si="2"/>
        <v>492</v>
      </c>
      <c r="J139" s="183">
        <f t="shared" si="2"/>
        <v>164</v>
      </c>
      <c r="K139" s="183">
        <f t="shared" si="2"/>
        <v>0</v>
      </c>
      <c r="L139" s="183">
        <f t="shared" si="2"/>
        <v>0</v>
      </c>
      <c r="M139" s="121" t="s">
        <v>15</v>
      </c>
      <c r="N139" s="315" t="s">
        <v>2</v>
      </c>
    </row>
    <row r="140" spans="1:14" s="70" customFormat="1" ht="16.2" customHeight="1" thickBot="1" x14ac:dyDescent="0.3">
      <c r="A140" s="313"/>
      <c r="B140" s="72" t="s">
        <v>17</v>
      </c>
      <c r="C140" s="203">
        <f t="shared" ref="C140:C141" si="3">SUM(D140:L140)</f>
        <v>10888674</v>
      </c>
      <c r="D140" s="183">
        <f t="shared" ref="D140:L140" si="4">D11+D14+D17+D20+D23+D26+D29+D32+D35+D38+D41+D44+D47+D50+D53+D56+D59+D62+D65+D68+D71+D74+D77+D80+D83+D86+D89+D92+D95+D98+D101+D104+D107+D110+D113+D116+D119+D122+D125+D134+D128+D131+D137</f>
        <v>85379</v>
      </c>
      <c r="E140" s="183">
        <f t="shared" si="4"/>
        <v>226290</v>
      </c>
      <c r="F140" s="183">
        <f t="shared" si="4"/>
        <v>0</v>
      </c>
      <c r="G140" s="183">
        <f t="shared" si="4"/>
        <v>0</v>
      </c>
      <c r="H140" s="183">
        <f t="shared" si="4"/>
        <v>391364</v>
      </c>
      <c r="I140" s="183">
        <f t="shared" si="4"/>
        <v>6386698</v>
      </c>
      <c r="J140" s="183">
        <f t="shared" si="4"/>
        <v>3798943</v>
      </c>
      <c r="K140" s="183">
        <f t="shared" si="4"/>
        <v>0</v>
      </c>
      <c r="L140" s="183">
        <f t="shared" si="4"/>
        <v>0</v>
      </c>
      <c r="M140" s="122" t="s">
        <v>18</v>
      </c>
      <c r="N140" s="316"/>
    </row>
    <row r="141" spans="1:14" s="70" customFormat="1" ht="16.2" customHeight="1" x14ac:dyDescent="0.25">
      <c r="A141" s="314"/>
      <c r="B141" s="85" t="s">
        <v>19</v>
      </c>
      <c r="C141" s="205">
        <f t="shared" si="3"/>
        <v>5125166</v>
      </c>
      <c r="D141" s="199">
        <f t="shared" ref="D141:L141" si="5">D12+D15+D18+D21+D24+D27+D30+D33+D36+D39+D42+D45+D48+D51+D54+D57+D60+D63+D66+D69+D72+D75+D78+D81+D84+D87+D90+D93+D96+D99+D102+D105+D108+D111+D114+D117+D120+D123+D126+D135+D129+D132+D138</f>
        <v>34011</v>
      </c>
      <c r="E141" s="199">
        <f t="shared" si="5"/>
        <v>84825</v>
      </c>
      <c r="F141" s="199">
        <f t="shared" si="5"/>
        <v>0</v>
      </c>
      <c r="G141" s="199">
        <f t="shared" si="5"/>
        <v>0</v>
      </c>
      <c r="H141" s="199">
        <f t="shared" si="5"/>
        <v>207529</v>
      </c>
      <c r="I141" s="199">
        <f t="shared" si="5"/>
        <v>3246764</v>
      </c>
      <c r="J141" s="199">
        <f t="shared" si="5"/>
        <v>1552037</v>
      </c>
      <c r="K141" s="199">
        <f t="shared" si="5"/>
        <v>0</v>
      </c>
      <c r="L141" s="199">
        <f t="shared" si="5"/>
        <v>0</v>
      </c>
      <c r="M141" s="123" t="s">
        <v>20</v>
      </c>
      <c r="N141" s="317"/>
    </row>
    <row r="142" spans="1:14" s="70" customFormat="1" ht="16.2" customHeight="1" x14ac:dyDescent="0.25">
      <c r="A142" s="66"/>
      <c r="B142" s="66"/>
      <c r="C142" s="66"/>
      <c r="D142" s="66"/>
      <c r="E142" s="66"/>
      <c r="F142" s="66"/>
      <c r="G142" s="66"/>
      <c r="H142" s="66"/>
      <c r="I142" s="131"/>
      <c r="J142" s="66"/>
      <c r="K142" s="66"/>
      <c r="L142" s="66"/>
      <c r="M142" s="66"/>
      <c r="N142" s="66"/>
    </row>
    <row r="143" spans="1:14" s="70" customFormat="1" ht="16.2" customHeight="1" x14ac:dyDescent="0.2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</row>
    <row r="144" spans="1:14" s="70" customFormat="1" ht="16.2" customHeight="1" x14ac:dyDescent="0.2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</row>
    <row r="145" spans="1:14" s="70" customFormat="1" ht="16.2" customHeight="1" x14ac:dyDescent="0.2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</row>
    <row r="146" spans="1:14" s="70" customFormat="1" ht="16.2" customHeight="1" x14ac:dyDescent="0.25">
      <c r="A146" s="66"/>
      <c r="B146" s="66"/>
      <c r="C146" s="66"/>
      <c r="D146" s="66"/>
      <c r="E146" s="66"/>
      <c r="F146" s="66"/>
      <c r="G146" s="66"/>
      <c r="H146" s="131"/>
      <c r="I146" s="66"/>
      <c r="J146" s="66"/>
      <c r="K146" s="66"/>
      <c r="L146" s="66"/>
      <c r="M146" s="66"/>
      <c r="N146" s="66"/>
    </row>
    <row r="147" spans="1:14" s="70" customFormat="1" ht="16.2" customHeight="1" x14ac:dyDescent="0.2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</row>
    <row r="148" spans="1:14" s="70" customFormat="1" ht="16.2" customHeight="1" x14ac:dyDescent="0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</row>
    <row r="149" spans="1:14" s="70" customFormat="1" ht="16.2" customHeight="1" x14ac:dyDescent="0.25">
      <c r="A149" s="66"/>
      <c r="B149" s="66"/>
      <c r="C149" s="66"/>
      <c r="D149" s="66"/>
      <c r="E149" s="66"/>
      <c r="F149" s="66"/>
      <c r="G149" s="131"/>
      <c r="H149" s="131"/>
      <c r="I149" s="66"/>
      <c r="J149" s="66"/>
      <c r="K149" s="66"/>
      <c r="L149" s="66"/>
      <c r="M149" s="66"/>
      <c r="N149" s="66"/>
    </row>
    <row r="150" spans="1:14" s="70" customFormat="1" ht="16.2" customHeight="1" x14ac:dyDescent="0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</row>
    <row r="151" spans="1:14" s="129" customFormat="1" ht="16.2" customHeight="1" x14ac:dyDescent="0.2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</row>
    <row r="152" spans="1:14" s="129" customFormat="1" ht="16.2" customHeight="1" x14ac:dyDescent="0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</row>
    <row r="153" spans="1:14" s="129" customFormat="1" ht="16.2" customHeight="1" x14ac:dyDescent="0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</row>
    <row r="154" spans="1:14" ht="16.2" customHeight="1" x14ac:dyDescent="0.25"/>
    <row r="155" spans="1:14" ht="16.2" customHeight="1" x14ac:dyDescent="0.25"/>
    <row r="156" spans="1:14" ht="16.2" customHeight="1" x14ac:dyDescent="0.25"/>
    <row r="157" spans="1:14" ht="16.2" customHeight="1" x14ac:dyDescent="0.25"/>
    <row r="158" spans="1:14" ht="16.2" customHeight="1" x14ac:dyDescent="0.25"/>
    <row r="159" spans="1:14" ht="16.2" customHeight="1" x14ac:dyDescent="0.25"/>
    <row r="160" spans="1:14" ht="16.2" customHeight="1" x14ac:dyDescent="0.25"/>
    <row r="161" ht="16.2" customHeight="1" x14ac:dyDescent="0.25"/>
    <row r="162" ht="16.2" customHeight="1" x14ac:dyDescent="0.25"/>
    <row r="163" ht="16.2" customHeight="1" x14ac:dyDescent="0.25"/>
    <row r="164" ht="16.2" customHeight="1" x14ac:dyDescent="0.25"/>
    <row r="165" ht="16.2" customHeight="1" x14ac:dyDescent="0.25"/>
    <row r="166" ht="16.2" customHeight="1" x14ac:dyDescent="0.25"/>
    <row r="167" ht="16.2" customHeight="1" x14ac:dyDescent="0.25"/>
    <row r="168" ht="16.2" customHeight="1" x14ac:dyDescent="0.25"/>
    <row r="169" ht="16.2" customHeight="1" x14ac:dyDescent="0.25"/>
    <row r="170" ht="16.2" customHeight="1" x14ac:dyDescent="0.25"/>
    <row r="171" ht="16.2" customHeight="1" x14ac:dyDescent="0.25"/>
    <row r="172" ht="16.2" customHeight="1" x14ac:dyDescent="0.25"/>
    <row r="173" ht="16.2" customHeight="1" x14ac:dyDescent="0.25"/>
    <row r="174" ht="16.2" customHeight="1" x14ac:dyDescent="0.25"/>
    <row r="175" ht="16.2" customHeight="1" x14ac:dyDescent="0.25"/>
    <row r="176" ht="16.2" customHeight="1" x14ac:dyDescent="0.25"/>
    <row r="177" ht="16.2" customHeight="1" x14ac:dyDescent="0.25"/>
    <row r="178" ht="16.2" customHeight="1" x14ac:dyDescent="0.25"/>
    <row r="179" ht="16.2" customHeight="1" x14ac:dyDescent="0.25"/>
    <row r="180" ht="16.2" customHeight="1" x14ac:dyDescent="0.25"/>
    <row r="181" ht="16.2" customHeight="1" x14ac:dyDescent="0.25"/>
    <row r="182" ht="16.2" customHeight="1" x14ac:dyDescent="0.25"/>
    <row r="183" ht="16.2" customHeight="1" x14ac:dyDescent="0.25"/>
    <row r="184" ht="16.2" customHeight="1" x14ac:dyDescent="0.25"/>
    <row r="185" ht="16.2" customHeight="1" x14ac:dyDescent="0.25"/>
    <row r="186" ht="16.2" customHeight="1" x14ac:dyDescent="0.25"/>
    <row r="187" ht="16.2" customHeight="1" x14ac:dyDescent="0.25"/>
    <row r="188" ht="16.2" customHeight="1" x14ac:dyDescent="0.25"/>
    <row r="189" ht="16.2" customHeight="1" x14ac:dyDescent="0.25"/>
    <row r="190" ht="16.2" customHeight="1" x14ac:dyDescent="0.25"/>
    <row r="191" ht="16.2" customHeight="1" x14ac:dyDescent="0.25"/>
    <row r="192" ht="16.2" customHeight="1" x14ac:dyDescent="0.25"/>
    <row r="193" ht="16.2" customHeight="1" x14ac:dyDescent="0.25"/>
    <row r="194" ht="16.2" customHeight="1" x14ac:dyDescent="0.25"/>
    <row r="195" ht="16.2" customHeight="1" x14ac:dyDescent="0.25"/>
    <row r="196" ht="16.2" customHeight="1" x14ac:dyDescent="0.25"/>
    <row r="197" ht="16.2" customHeight="1" x14ac:dyDescent="0.25"/>
    <row r="198" ht="16.2" customHeight="1" x14ac:dyDescent="0.25"/>
    <row r="199" ht="16.2" customHeight="1" x14ac:dyDescent="0.25"/>
    <row r="200" ht="16.2" customHeight="1" x14ac:dyDescent="0.25"/>
    <row r="201" ht="16.2" customHeight="1" x14ac:dyDescent="0.25"/>
    <row r="202" ht="16.2" customHeight="1" x14ac:dyDescent="0.25"/>
    <row r="203" ht="16.2" customHeight="1" x14ac:dyDescent="0.25"/>
    <row r="204" ht="16.2" customHeight="1" x14ac:dyDescent="0.25"/>
    <row r="205" ht="16.2" customHeight="1" x14ac:dyDescent="0.25"/>
    <row r="206" ht="16.2" customHeight="1" x14ac:dyDescent="0.25"/>
    <row r="207" ht="16.2" customHeight="1" x14ac:dyDescent="0.25"/>
    <row r="208" ht="16.2" customHeight="1" x14ac:dyDescent="0.25"/>
    <row r="209" ht="16.2" customHeight="1" x14ac:dyDescent="0.25"/>
    <row r="210" ht="16.2" customHeight="1" x14ac:dyDescent="0.25"/>
    <row r="211" ht="16.2" customHeight="1" x14ac:dyDescent="0.25"/>
    <row r="212" ht="16.2" customHeight="1" x14ac:dyDescent="0.25"/>
    <row r="213" ht="16.2" customHeight="1" x14ac:dyDescent="0.25"/>
    <row r="214" ht="16.2" customHeight="1" x14ac:dyDescent="0.25"/>
    <row r="215" ht="16.2" customHeight="1" x14ac:dyDescent="0.25"/>
    <row r="216" ht="16.2" customHeight="1" x14ac:dyDescent="0.25"/>
    <row r="217" ht="16.2" customHeight="1" x14ac:dyDescent="0.25"/>
    <row r="218" ht="16.2" customHeight="1" x14ac:dyDescent="0.25"/>
    <row r="219" ht="16.2" customHeight="1" x14ac:dyDescent="0.25"/>
    <row r="220" ht="16.2" customHeight="1" x14ac:dyDescent="0.25"/>
    <row r="221" ht="16.2" customHeight="1" x14ac:dyDescent="0.25"/>
    <row r="222" ht="16.2" customHeight="1" x14ac:dyDescent="0.25"/>
    <row r="223" ht="16.2" customHeight="1" x14ac:dyDescent="0.25"/>
    <row r="224" ht="16.2" customHeight="1" x14ac:dyDescent="0.25"/>
    <row r="225" ht="16.2" customHeight="1" x14ac:dyDescent="0.25"/>
    <row r="226" ht="16.2" customHeight="1" x14ac:dyDescent="0.25"/>
    <row r="227" ht="16.2" customHeight="1" x14ac:dyDescent="0.25"/>
    <row r="228" ht="16.2" customHeight="1" x14ac:dyDescent="0.25"/>
    <row r="229" ht="16.2" customHeight="1" x14ac:dyDescent="0.25"/>
    <row r="230" ht="16.2" customHeight="1" x14ac:dyDescent="0.25"/>
    <row r="231" ht="16.2" customHeight="1" x14ac:dyDescent="0.25"/>
    <row r="232" ht="16.2" customHeight="1" x14ac:dyDescent="0.25"/>
    <row r="233" ht="16.2" customHeight="1" x14ac:dyDescent="0.25"/>
    <row r="234" ht="16.2" customHeight="1" x14ac:dyDescent="0.25"/>
    <row r="235" ht="16.2" customHeight="1" x14ac:dyDescent="0.25"/>
    <row r="236" ht="16.2" customHeight="1" x14ac:dyDescent="0.25"/>
    <row r="237" ht="16.2" customHeight="1" x14ac:dyDescent="0.25"/>
    <row r="238" ht="16.2" customHeight="1" x14ac:dyDescent="0.25"/>
    <row r="239" ht="16.2" customHeight="1" x14ac:dyDescent="0.25"/>
    <row r="240" ht="16.2" customHeight="1" x14ac:dyDescent="0.25"/>
    <row r="241" ht="16.2" customHeight="1" x14ac:dyDescent="0.25"/>
    <row r="242" ht="16.2" customHeight="1" x14ac:dyDescent="0.25"/>
    <row r="243" ht="16.2" customHeight="1" x14ac:dyDescent="0.25"/>
    <row r="244" ht="16.2" customHeight="1" x14ac:dyDescent="0.25"/>
    <row r="245" ht="16.2" customHeight="1" x14ac:dyDescent="0.25"/>
    <row r="246" ht="16.2" customHeight="1" x14ac:dyDescent="0.25"/>
    <row r="247" ht="16.2" customHeight="1" x14ac:dyDescent="0.25"/>
    <row r="248" ht="16.2" customHeight="1" x14ac:dyDescent="0.25"/>
    <row r="249" ht="16.2" customHeight="1" x14ac:dyDescent="0.25"/>
    <row r="250" ht="16.2" customHeight="1" x14ac:dyDescent="0.25"/>
    <row r="251" ht="16.2" customHeight="1" x14ac:dyDescent="0.25"/>
    <row r="252" ht="16.2" customHeight="1" x14ac:dyDescent="0.25"/>
    <row r="253" ht="16.2" customHeight="1" x14ac:dyDescent="0.25"/>
    <row r="254" ht="16.2" customHeight="1" x14ac:dyDescent="0.25"/>
    <row r="255" ht="16.2" customHeight="1" x14ac:dyDescent="0.25"/>
    <row r="256" ht="16.2" customHeight="1" x14ac:dyDescent="0.25"/>
    <row r="257" ht="16.2" customHeight="1" x14ac:dyDescent="0.25"/>
    <row r="258" ht="16.2" customHeight="1" x14ac:dyDescent="0.25"/>
    <row r="259" ht="16.2" customHeight="1" x14ac:dyDescent="0.25"/>
    <row r="260" ht="16.2" customHeight="1" x14ac:dyDescent="0.25"/>
    <row r="261" ht="16.2" customHeight="1" x14ac:dyDescent="0.25"/>
    <row r="262" ht="16.2" customHeight="1" x14ac:dyDescent="0.25"/>
    <row r="263" ht="16.2" customHeight="1" x14ac:dyDescent="0.25"/>
    <row r="264" ht="16.2" customHeight="1" x14ac:dyDescent="0.25"/>
    <row r="265" ht="16.2" customHeight="1" x14ac:dyDescent="0.25"/>
    <row r="266" ht="16.2" customHeight="1" x14ac:dyDescent="0.25"/>
    <row r="267" ht="16.2" customHeight="1" x14ac:dyDescent="0.25"/>
    <row r="268" ht="16.2" customHeight="1" x14ac:dyDescent="0.25"/>
    <row r="269" ht="16.2" customHeight="1" x14ac:dyDescent="0.25"/>
    <row r="270" ht="16.2" customHeight="1" x14ac:dyDescent="0.25"/>
    <row r="271" ht="16.2" customHeight="1" x14ac:dyDescent="0.25"/>
    <row r="272" ht="16.2" customHeight="1" x14ac:dyDescent="0.25"/>
    <row r="273" ht="16.2" customHeight="1" x14ac:dyDescent="0.25"/>
    <row r="274" ht="16.2" customHeight="1" x14ac:dyDescent="0.25"/>
    <row r="275" ht="16.2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2.7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2.75" customHeight="1" x14ac:dyDescent="0.25"/>
    <row r="301" ht="13.5" customHeight="1" x14ac:dyDescent="0.25"/>
    <row r="302" ht="13.5" customHeight="1" x14ac:dyDescent="0.25"/>
    <row r="303" ht="12.75" customHeight="1" x14ac:dyDescent="0.25"/>
  </sheetData>
  <mergeCells count="97">
    <mergeCell ref="A112:A114"/>
    <mergeCell ref="N112:N114"/>
    <mergeCell ref="A115:A117"/>
    <mergeCell ref="N115:N117"/>
    <mergeCell ref="A136:A138"/>
    <mergeCell ref="N136:N138"/>
    <mergeCell ref="N127:N129"/>
    <mergeCell ref="N133:N135"/>
    <mergeCell ref="A133:A135"/>
    <mergeCell ref="A121:A123"/>
    <mergeCell ref="A118:A120"/>
    <mergeCell ref="A124:A126"/>
    <mergeCell ref="A127:A129"/>
    <mergeCell ref="A130:A132"/>
    <mergeCell ref="N130:N132"/>
    <mergeCell ref="N118:N120"/>
    <mergeCell ref="N121:N123"/>
    <mergeCell ref="N124:N126"/>
    <mergeCell ref="A139:A141"/>
    <mergeCell ref="N139:N141"/>
    <mergeCell ref="N7:N9"/>
    <mergeCell ref="M7:M9"/>
    <mergeCell ref="B7:B9"/>
    <mergeCell ref="A7:A9"/>
    <mergeCell ref="C7:L7"/>
    <mergeCell ref="N109:N111"/>
    <mergeCell ref="A97:A99"/>
    <mergeCell ref="N97:N99"/>
    <mergeCell ref="A100:A102"/>
    <mergeCell ref="N100:N102"/>
    <mergeCell ref="A103:A105"/>
    <mergeCell ref="N103:N105"/>
    <mergeCell ref="A5:N5"/>
    <mergeCell ref="A2:N2"/>
    <mergeCell ref="A3:N3"/>
    <mergeCell ref="A4:N4"/>
    <mergeCell ref="A106:A108"/>
    <mergeCell ref="N106:N108"/>
    <mergeCell ref="A79:A81"/>
    <mergeCell ref="N79:N81"/>
    <mergeCell ref="A82:A84"/>
    <mergeCell ref="N82:N84"/>
    <mergeCell ref="A85:A87"/>
    <mergeCell ref="N85:N87"/>
    <mergeCell ref="A70:A72"/>
    <mergeCell ref="N70:N72"/>
    <mergeCell ref="A73:A75"/>
    <mergeCell ref="N73:N75"/>
    <mergeCell ref="A109:A111"/>
    <mergeCell ref="A88:A90"/>
    <mergeCell ref="N88:N90"/>
    <mergeCell ref="A91:A93"/>
    <mergeCell ref="N91:N93"/>
    <mergeCell ref="N94:N96"/>
    <mergeCell ref="A94:A96"/>
    <mergeCell ref="A76:A78"/>
    <mergeCell ref="N76:N78"/>
    <mergeCell ref="A61:A63"/>
    <mergeCell ref="N61:N63"/>
    <mergeCell ref="A64:A66"/>
    <mergeCell ref="N64:N66"/>
    <mergeCell ref="A67:A69"/>
    <mergeCell ref="N67:N69"/>
    <mergeCell ref="A52:A54"/>
    <mergeCell ref="N52:N54"/>
    <mergeCell ref="A55:A57"/>
    <mergeCell ref="N55:N57"/>
    <mergeCell ref="A58:A60"/>
    <mergeCell ref="N58:N60"/>
    <mergeCell ref="A43:A45"/>
    <mergeCell ref="N43:N45"/>
    <mergeCell ref="A46:A48"/>
    <mergeCell ref="N46:N48"/>
    <mergeCell ref="A49:A51"/>
    <mergeCell ref="N49:N51"/>
    <mergeCell ref="A34:A36"/>
    <mergeCell ref="N34:N36"/>
    <mergeCell ref="A37:A39"/>
    <mergeCell ref="N37:N39"/>
    <mergeCell ref="A40:A42"/>
    <mergeCell ref="N40:N42"/>
    <mergeCell ref="A10:A12"/>
    <mergeCell ref="N10:N12"/>
    <mergeCell ref="A13:A15"/>
    <mergeCell ref="N13:N15"/>
    <mergeCell ref="A16:A18"/>
    <mergeCell ref="N16:N18"/>
    <mergeCell ref="A28:A30"/>
    <mergeCell ref="N28:N30"/>
    <mergeCell ref="A31:A33"/>
    <mergeCell ref="A19:A21"/>
    <mergeCell ref="N19:N21"/>
    <mergeCell ref="A22:A24"/>
    <mergeCell ref="N22:N24"/>
    <mergeCell ref="A25:A27"/>
    <mergeCell ref="N25:N27"/>
    <mergeCell ref="N31:N33"/>
  </mergeCells>
  <phoneticPr fontId="0" type="noConversion"/>
  <printOptions horizontalCentered="1"/>
  <pageMargins left="0" right="0" top="0.39370078740157483" bottom="0" header="0.31496062992125984" footer="0.31496062992125984"/>
  <pageSetup paperSize="9" scale="75" orientation="landscape" r:id="rId1"/>
  <rowBreaks count="3" manualBreakCount="3">
    <brk id="45" max="13" man="1"/>
    <brk id="81" max="13" man="1"/>
    <brk id="117" max="1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0"/>
  <sheetViews>
    <sheetView view="pageBreakPreview" topLeftCell="A3" zoomScaleNormal="100" zoomScaleSheetLayoutView="100" workbookViewId="0">
      <selection activeCell="G27" sqref="G27"/>
    </sheetView>
  </sheetViews>
  <sheetFormatPr defaultRowHeight="13.2" x14ac:dyDescent="0.25"/>
  <cols>
    <col min="1" max="1" width="20.6640625" customWidth="1"/>
    <col min="2" max="2" width="14.33203125" customWidth="1"/>
    <col min="3" max="3" width="11.6640625" style="66" customWidth="1"/>
    <col min="4" max="12" width="10.6640625" customWidth="1"/>
    <col min="13" max="13" width="11.6640625" customWidth="1"/>
    <col min="14" max="14" width="20.6640625" customWidth="1"/>
  </cols>
  <sheetData>
    <row r="1" spans="1:14" s="29" customFormat="1" ht="30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1" customFormat="1" ht="17.399999999999999" x14ac:dyDescent="0.2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1" customFormat="1" ht="15.75" customHeight="1" x14ac:dyDescent="0.25">
      <c r="A3" s="310" t="s">
        <v>215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1" customFormat="1" ht="14.25" customHeight="1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1" customFormat="1" ht="13.5" customHeight="1" x14ac:dyDescent="0.25">
      <c r="A5" s="308" t="s">
        <v>145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1" customFormat="1" ht="15.6" x14ac:dyDescent="0.25">
      <c r="A6" s="2" t="s">
        <v>78</v>
      </c>
      <c r="B6" s="33"/>
      <c r="C6" s="67"/>
      <c r="D6" s="33"/>
      <c r="E6" s="33"/>
      <c r="F6" s="33"/>
      <c r="G6" s="33"/>
      <c r="H6" s="33"/>
      <c r="I6" s="33"/>
      <c r="J6" s="33"/>
      <c r="K6" s="33"/>
      <c r="L6" s="32"/>
      <c r="M6" s="33"/>
      <c r="N6" s="31" t="s">
        <v>146</v>
      </c>
    </row>
    <row r="7" spans="1:14" s="66" customFormat="1" ht="23.25" customHeight="1" x14ac:dyDescent="0.25">
      <c r="A7" s="318" t="s">
        <v>139</v>
      </c>
      <c r="B7" s="318" t="s">
        <v>140</v>
      </c>
      <c r="C7" s="321" t="s">
        <v>142</v>
      </c>
      <c r="D7" s="321"/>
      <c r="E7" s="321"/>
      <c r="F7" s="321"/>
      <c r="G7" s="321"/>
      <c r="H7" s="321"/>
      <c r="I7" s="321"/>
      <c r="J7" s="321"/>
      <c r="K7" s="321"/>
      <c r="L7" s="321"/>
      <c r="M7" s="315" t="s">
        <v>141</v>
      </c>
      <c r="N7" s="315" t="s">
        <v>8</v>
      </c>
    </row>
    <row r="8" spans="1:14" s="68" customFormat="1" ht="30" customHeight="1" x14ac:dyDescent="0.25">
      <c r="A8" s="319"/>
      <c r="B8" s="319"/>
      <c r="C8" s="86" t="s">
        <v>2</v>
      </c>
      <c r="D8" s="86" t="s">
        <v>3</v>
      </c>
      <c r="E8" s="86" t="s">
        <v>98</v>
      </c>
      <c r="F8" s="86" t="s">
        <v>97</v>
      </c>
      <c r="G8" s="86" t="s">
        <v>4</v>
      </c>
      <c r="H8" s="86" t="s">
        <v>96</v>
      </c>
      <c r="I8" s="86" t="s">
        <v>5</v>
      </c>
      <c r="J8" s="86" t="s">
        <v>95</v>
      </c>
      <c r="K8" s="86" t="s">
        <v>6</v>
      </c>
      <c r="L8" s="86" t="s">
        <v>7</v>
      </c>
      <c r="M8" s="316"/>
      <c r="N8" s="316"/>
    </row>
    <row r="9" spans="1:14" s="68" customFormat="1" ht="24.75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3.2" customHeight="1" thickBot="1" x14ac:dyDescent="0.3">
      <c r="A10" s="339" t="s">
        <v>13</v>
      </c>
      <c r="B10" s="147" t="s">
        <v>14</v>
      </c>
      <c r="C10" s="179">
        <f>L10+K10+J10+I10+H10+G10+F10+E10+D10</f>
        <v>330</v>
      </c>
      <c r="D10" s="188">
        <v>105</v>
      </c>
      <c r="E10" s="188">
        <v>0</v>
      </c>
      <c r="F10" s="188">
        <v>0</v>
      </c>
      <c r="G10" s="188">
        <v>0</v>
      </c>
      <c r="H10" s="188">
        <v>50</v>
      </c>
      <c r="I10" s="188">
        <v>108</v>
      </c>
      <c r="J10" s="188">
        <v>49</v>
      </c>
      <c r="K10" s="188">
        <v>14</v>
      </c>
      <c r="L10" s="188">
        <v>4</v>
      </c>
      <c r="M10" s="42" t="s">
        <v>15</v>
      </c>
      <c r="N10" s="341" t="s">
        <v>16</v>
      </c>
    </row>
    <row r="11" spans="1:14" s="70" customFormat="1" ht="13.2" customHeight="1" thickBot="1" x14ac:dyDescent="0.3">
      <c r="A11" s="340"/>
      <c r="B11" s="144" t="s">
        <v>17</v>
      </c>
      <c r="C11" s="179">
        <f>L11+K11+J11+I11+H11+G11+F11+E11+D11</f>
        <v>3631289</v>
      </c>
      <c r="D11" s="187">
        <v>184590</v>
      </c>
      <c r="E11" s="187">
        <v>0</v>
      </c>
      <c r="F11" s="187">
        <v>0</v>
      </c>
      <c r="G11" s="187">
        <v>0</v>
      </c>
      <c r="H11" s="187">
        <v>1700607</v>
      </c>
      <c r="I11" s="187">
        <v>854886</v>
      </c>
      <c r="J11" s="187">
        <v>532742</v>
      </c>
      <c r="K11" s="187">
        <v>249150</v>
      </c>
      <c r="L11" s="187">
        <v>109314</v>
      </c>
      <c r="M11" s="42" t="s">
        <v>18</v>
      </c>
      <c r="N11" s="342"/>
    </row>
    <row r="12" spans="1:14" s="70" customFormat="1" ht="13.2" customHeight="1" thickBot="1" x14ac:dyDescent="0.3">
      <c r="A12" s="324"/>
      <c r="B12" s="144" t="s">
        <v>19</v>
      </c>
      <c r="C12" s="179">
        <f t="shared" ref="C12:C74" si="0">L12+K12+J12+I12+H12+G12+F12+E12+D12</f>
        <v>1868964</v>
      </c>
      <c r="D12" s="187">
        <v>58323</v>
      </c>
      <c r="E12" s="187">
        <v>0</v>
      </c>
      <c r="F12" s="187">
        <v>0</v>
      </c>
      <c r="G12" s="187">
        <v>0</v>
      </c>
      <c r="H12" s="187">
        <v>1038301</v>
      </c>
      <c r="I12" s="187">
        <v>395598</v>
      </c>
      <c r="J12" s="187">
        <v>240861</v>
      </c>
      <c r="K12" s="187">
        <v>87494</v>
      </c>
      <c r="L12" s="187">
        <v>48387</v>
      </c>
      <c r="M12" s="42" t="s">
        <v>20</v>
      </c>
      <c r="N12" s="326"/>
    </row>
    <row r="13" spans="1:14" s="70" customFormat="1" ht="13.2" customHeight="1" thickBot="1" x14ac:dyDescent="0.3">
      <c r="A13" s="328" t="s">
        <v>383</v>
      </c>
      <c r="B13" s="146" t="s">
        <v>14</v>
      </c>
      <c r="C13" s="202">
        <f t="shared" si="0"/>
        <v>39</v>
      </c>
      <c r="D13" s="184">
        <v>24</v>
      </c>
      <c r="E13" s="184">
        <v>0</v>
      </c>
      <c r="F13" s="184">
        <v>0</v>
      </c>
      <c r="G13" s="184">
        <v>0</v>
      </c>
      <c r="H13" s="184">
        <v>2</v>
      </c>
      <c r="I13" s="184">
        <v>0</v>
      </c>
      <c r="J13" s="184">
        <v>10</v>
      </c>
      <c r="K13" s="184">
        <v>0</v>
      </c>
      <c r="L13" s="184">
        <v>3</v>
      </c>
      <c r="M13" s="122" t="s">
        <v>15</v>
      </c>
      <c r="N13" s="329" t="s">
        <v>21</v>
      </c>
    </row>
    <row r="14" spans="1:14" s="70" customFormat="1" ht="13.2" customHeight="1" thickBot="1" x14ac:dyDescent="0.3">
      <c r="A14" s="328"/>
      <c r="B14" s="146" t="s">
        <v>17</v>
      </c>
      <c r="C14" s="203">
        <f t="shared" si="0"/>
        <v>198349</v>
      </c>
      <c r="D14" s="184">
        <v>95321</v>
      </c>
      <c r="E14" s="184">
        <v>0</v>
      </c>
      <c r="F14" s="184">
        <v>0</v>
      </c>
      <c r="G14" s="184">
        <v>0</v>
      </c>
      <c r="H14" s="184">
        <v>12277</v>
      </c>
      <c r="I14" s="184">
        <v>0</v>
      </c>
      <c r="J14" s="184">
        <v>46051</v>
      </c>
      <c r="K14" s="184">
        <v>0</v>
      </c>
      <c r="L14" s="184">
        <v>44700</v>
      </c>
      <c r="M14" s="122" t="s">
        <v>18</v>
      </c>
      <c r="N14" s="329"/>
    </row>
    <row r="15" spans="1:14" s="70" customFormat="1" ht="13.2" customHeight="1" thickBot="1" x14ac:dyDescent="0.3">
      <c r="A15" s="328"/>
      <c r="B15" s="146" t="s">
        <v>19</v>
      </c>
      <c r="C15" s="204">
        <f t="shared" si="0"/>
        <v>65348</v>
      </c>
      <c r="D15" s="184">
        <v>26170</v>
      </c>
      <c r="E15" s="184">
        <v>0</v>
      </c>
      <c r="F15" s="184">
        <v>0</v>
      </c>
      <c r="G15" s="184">
        <v>0</v>
      </c>
      <c r="H15" s="184">
        <v>3683</v>
      </c>
      <c r="I15" s="184">
        <v>0</v>
      </c>
      <c r="J15" s="184">
        <v>13811</v>
      </c>
      <c r="K15" s="184">
        <v>0</v>
      </c>
      <c r="L15" s="184">
        <v>21684</v>
      </c>
      <c r="M15" s="122" t="s">
        <v>20</v>
      </c>
      <c r="N15" s="329"/>
    </row>
    <row r="16" spans="1:14" s="70" customFormat="1" ht="13.2" customHeight="1" thickBot="1" x14ac:dyDescent="0.3">
      <c r="A16" s="325" t="s">
        <v>79</v>
      </c>
      <c r="B16" s="147" t="s">
        <v>14</v>
      </c>
      <c r="C16" s="179">
        <f t="shared" si="0"/>
        <v>46</v>
      </c>
      <c r="D16" s="187">
        <v>12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34</v>
      </c>
      <c r="K16" s="187">
        <v>0</v>
      </c>
      <c r="L16" s="187">
        <v>0</v>
      </c>
      <c r="M16" s="42" t="s">
        <v>15</v>
      </c>
      <c r="N16" s="327" t="s">
        <v>80</v>
      </c>
    </row>
    <row r="17" spans="1:14" s="70" customFormat="1" ht="13.2" customHeight="1" thickBot="1" x14ac:dyDescent="0.3">
      <c r="A17" s="325"/>
      <c r="B17" s="144" t="s">
        <v>17</v>
      </c>
      <c r="C17" s="179">
        <f t="shared" si="0"/>
        <v>821006</v>
      </c>
      <c r="D17" s="187">
        <v>107484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713522</v>
      </c>
      <c r="K17" s="187">
        <v>0</v>
      </c>
      <c r="L17" s="187">
        <v>0</v>
      </c>
      <c r="M17" s="42" t="s">
        <v>18</v>
      </c>
      <c r="N17" s="327"/>
    </row>
    <row r="18" spans="1:14" s="70" customFormat="1" ht="13.2" customHeight="1" thickBot="1" x14ac:dyDescent="0.3">
      <c r="A18" s="325"/>
      <c r="B18" s="144" t="s">
        <v>19</v>
      </c>
      <c r="C18" s="179">
        <f t="shared" si="0"/>
        <v>246288</v>
      </c>
      <c r="D18" s="187">
        <v>32242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214046</v>
      </c>
      <c r="K18" s="187">
        <v>0</v>
      </c>
      <c r="L18" s="187">
        <v>0</v>
      </c>
      <c r="M18" s="42" t="s">
        <v>20</v>
      </c>
      <c r="N18" s="327"/>
    </row>
    <row r="19" spans="1:14" s="70" customFormat="1" ht="13.2" customHeight="1" thickBot="1" x14ac:dyDescent="0.3">
      <c r="A19" s="328" t="s">
        <v>22</v>
      </c>
      <c r="B19" s="146" t="s">
        <v>14</v>
      </c>
      <c r="C19" s="202">
        <f t="shared" si="0"/>
        <v>6</v>
      </c>
      <c r="D19" s="184">
        <v>0</v>
      </c>
      <c r="E19" s="184">
        <v>0</v>
      </c>
      <c r="F19" s="184">
        <v>0</v>
      </c>
      <c r="G19" s="184">
        <v>0</v>
      </c>
      <c r="H19" s="184">
        <v>1</v>
      </c>
      <c r="I19" s="184">
        <v>3</v>
      </c>
      <c r="J19" s="184">
        <v>0</v>
      </c>
      <c r="K19" s="184">
        <v>0</v>
      </c>
      <c r="L19" s="184">
        <v>2</v>
      </c>
      <c r="M19" s="122" t="s">
        <v>15</v>
      </c>
      <c r="N19" s="329" t="s">
        <v>23</v>
      </c>
    </row>
    <row r="20" spans="1:14" s="70" customFormat="1" ht="13.2" customHeight="1" thickBot="1" x14ac:dyDescent="0.3">
      <c r="A20" s="328"/>
      <c r="B20" s="146" t="s">
        <v>17</v>
      </c>
      <c r="C20" s="203">
        <f t="shared" si="0"/>
        <v>121755</v>
      </c>
      <c r="D20" s="184">
        <v>0</v>
      </c>
      <c r="E20" s="184">
        <v>0</v>
      </c>
      <c r="F20" s="184">
        <v>0</v>
      </c>
      <c r="G20" s="184">
        <v>0</v>
      </c>
      <c r="H20" s="184">
        <v>43894</v>
      </c>
      <c r="I20" s="184">
        <v>19104</v>
      </c>
      <c r="J20" s="184">
        <v>0</v>
      </c>
      <c r="K20" s="184">
        <v>0</v>
      </c>
      <c r="L20" s="184">
        <v>58757</v>
      </c>
      <c r="M20" s="122" t="s">
        <v>18</v>
      </c>
      <c r="N20" s="329"/>
    </row>
    <row r="21" spans="1:14" s="70" customFormat="1" ht="13.2" customHeight="1" thickBot="1" x14ac:dyDescent="0.3">
      <c r="A21" s="328"/>
      <c r="B21" s="146" t="s">
        <v>19</v>
      </c>
      <c r="C21" s="204">
        <f t="shared" si="0"/>
        <v>61469</v>
      </c>
      <c r="D21" s="184">
        <v>0</v>
      </c>
      <c r="E21" s="184">
        <v>0</v>
      </c>
      <c r="F21" s="184">
        <v>0</v>
      </c>
      <c r="G21" s="184">
        <v>0</v>
      </c>
      <c r="H21" s="184">
        <v>27985</v>
      </c>
      <c r="I21" s="184">
        <v>9720</v>
      </c>
      <c r="J21" s="184">
        <v>0</v>
      </c>
      <c r="K21" s="184">
        <v>0</v>
      </c>
      <c r="L21" s="184">
        <v>23764</v>
      </c>
      <c r="M21" s="122" t="s">
        <v>20</v>
      </c>
      <c r="N21" s="329"/>
    </row>
    <row r="22" spans="1:14" s="70" customFormat="1" ht="13.2" customHeight="1" thickBot="1" x14ac:dyDescent="0.3">
      <c r="A22" s="325" t="s">
        <v>24</v>
      </c>
      <c r="B22" s="147" t="s">
        <v>14</v>
      </c>
      <c r="C22" s="179">
        <f t="shared" si="0"/>
        <v>5</v>
      </c>
      <c r="D22" s="187">
        <v>1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1</v>
      </c>
      <c r="K22" s="187">
        <v>0</v>
      </c>
      <c r="L22" s="187">
        <v>3</v>
      </c>
      <c r="M22" s="42" t="s">
        <v>15</v>
      </c>
      <c r="N22" s="327" t="s">
        <v>25</v>
      </c>
    </row>
    <row r="23" spans="1:14" s="70" customFormat="1" ht="13.2" customHeight="1" thickBot="1" x14ac:dyDescent="0.3">
      <c r="A23" s="325"/>
      <c r="B23" s="144" t="s">
        <v>17</v>
      </c>
      <c r="C23" s="179">
        <f t="shared" si="0"/>
        <v>142939</v>
      </c>
      <c r="D23" s="187">
        <v>1290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22538</v>
      </c>
      <c r="K23" s="187">
        <v>0</v>
      </c>
      <c r="L23" s="187">
        <v>119111</v>
      </c>
      <c r="M23" s="42" t="s">
        <v>18</v>
      </c>
      <c r="N23" s="327"/>
    </row>
    <row r="24" spans="1:14" s="70" customFormat="1" ht="13.2" customHeight="1" thickBot="1" x14ac:dyDescent="0.3">
      <c r="A24" s="325"/>
      <c r="B24" s="144" t="s">
        <v>19</v>
      </c>
      <c r="C24" s="179">
        <f t="shared" si="0"/>
        <v>52874</v>
      </c>
      <c r="D24" s="187">
        <v>375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6761</v>
      </c>
      <c r="K24" s="187">
        <v>0</v>
      </c>
      <c r="L24" s="187">
        <v>45738</v>
      </c>
      <c r="M24" s="42" t="s">
        <v>20</v>
      </c>
      <c r="N24" s="327"/>
    </row>
    <row r="25" spans="1:14" s="70" customFormat="1" ht="13.2" customHeight="1" thickBot="1" x14ac:dyDescent="0.3">
      <c r="A25" s="328" t="s">
        <v>333</v>
      </c>
      <c r="B25" s="146" t="s">
        <v>14</v>
      </c>
      <c r="C25" s="202">
        <f t="shared" si="0"/>
        <v>2</v>
      </c>
      <c r="D25" s="184">
        <v>0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2</v>
      </c>
      <c r="K25" s="184">
        <v>0</v>
      </c>
      <c r="L25" s="184">
        <v>0</v>
      </c>
      <c r="M25" s="122" t="s">
        <v>15</v>
      </c>
      <c r="N25" s="329" t="s">
        <v>330</v>
      </c>
    </row>
    <row r="26" spans="1:14" s="70" customFormat="1" ht="13.2" customHeight="1" thickBot="1" x14ac:dyDescent="0.3">
      <c r="A26" s="328"/>
      <c r="B26" s="146" t="s">
        <v>17</v>
      </c>
      <c r="C26" s="203">
        <f t="shared" si="0"/>
        <v>7588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7588</v>
      </c>
      <c r="K26" s="184">
        <v>0</v>
      </c>
      <c r="L26" s="184">
        <v>0</v>
      </c>
      <c r="M26" s="122" t="s">
        <v>18</v>
      </c>
      <c r="N26" s="329"/>
    </row>
    <row r="27" spans="1:14" s="70" customFormat="1" ht="13.2" customHeight="1" thickBot="1" x14ac:dyDescent="0.3">
      <c r="A27" s="328"/>
      <c r="B27" s="146" t="s">
        <v>19</v>
      </c>
      <c r="C27" s="204">
        <f t="shared" si="0"/>
        <v>4148</v>
      </c>
      <c r="D27" s="184">
        <v>0</v>
      </c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4148</v>
      </c>
      <c r="K27" s="184">
        <v>0</v>
      </c>
      <c r="L27" s="184">
        <v>0</v>
      </c>
      <c r="M27" s="122" t="s">
        <v>20</v>
      </c>
      <c r="N27" s="329"/>
    </row>
    <row r="28" spans="1:14" s="70" customFormat="1" ht="13.2" customHeight="1" thickBot="1" x14ac:dyDescent="0.3">
      <c r="A28" s="325" t="s">
        <v>26</v>
      </c>
      <c r="B28" s="147" t="s">
        <v>14</v>
      </c>
      <c r="C28" s="179">
        <f t="shared" si="0"/>
        <v>20</v>
      </c>
      <c r="D28" s="187">
        <v>0</v>
      </c>
      <c r="E28" s="187">
        <v>0</v>
      </c>
      <c r="F28" s="187">
        <v>0</v>
      </c>
      <c r="G28" s="187">
        <v>0</v>
      </c>
      <c r="H28" s="187">
        <v>19</v>
      </c>
      <c r="I28" s="187">
        <v>1</v>
      </c>
      <c r="J28" s="187">
        <v>0</v>
      </c>
      <c r="K28" s="187">
        <v>0</v>
      </c>
      <c r="L28" s="187">
        <v>0</v>
      </c>
      <c r="M28" s="42" t="s">
        <v>15</v>
      </c>
      <c r="N28" s="327" t="s">
        <v>27</v>
      </c>
    </row>
    <row r="29" spans="1:14" s="70" customFormat="1" ht="13.2" customHeight="1" thickBot="1" x14ac:dyDescent="0.3">
      <c r="A29" s="325"/>
      <c r="B29" s="144" t="s">
        <v>17</v>
      </c>
      <c r="C29" s="179">
        <f t="shared" si="0"/>
        <v>633521</v>
      </c>
      <c r="D29" s="187">
        <v>0</v>
      </c>
      <c r="E29" s="187">
        <v>0</v>
      </c>
      <c r="F29" s="187">
        <v>0</v>
      </c>
      <c r="G29" s="187">
        <v>0</v>
      </c>
      <c r="H29" s="187">
        <v>601047</v>
      </c>
      <c r="I29" s="187">
        <v>32474</v>
      </c>
      <c r="J29" s="187">
        <v>0</v>
      </c>
      <c r="K29" s="187">
        <v>0</v>
      </c>
      <c r="L29" s="187">
        <v>0</v>
      </c>
      <c r="M29" s="42" t="s">
        <v>18</v>
      </c>
      <c r="N29" s="327"/>
    </row>
    <row r="30" spans="1:14" s="70" customFormat="1" ht="13.2" customHeight="1" thickBot="1" x14ac:dyDescent="0.3">
      <c r="A30" s="325"/>
      <c r="B30" s="144" t="s">
        <v>19</v>
      </c>
      <c r="C30" s="179">
        <f t="shared" si="0"/>
        <v>355485</v>
      </c>
      <c r="D30" s="187">
        <v>0</v>
      </c>
      <c r="E30" s="187">
        <v>0</v>
      </c>
      <c r="F30" s="187">
        <v>0</v>
      </c>
      <c r="G30" s="187">
        <v>0</v>
      </c>
      <c r="H30" s="187">
        <v>337695</v>
      </c>
      <c r="I30" s="187">
        <v>17790</v>
      </c>
      <c r="J30" s="187">
        <v>0</v>
      </c>
      <c r="K30" s="187">
        <v>0</v>
      </c>
      <c r="L30" s="187">
        <v>0</v>
      </c>
      <c r="M30" s="42" t="s">
        <v>20</v>
      </c>
      <c r="N30" s="327"/>
    </row>
    <row r="31" spans="1:14" s="70" customFormat="1" ht="13.2" customHeight="1" thickBot="1" x14ac:dyDescent="0.3">
      <c r="A31" s="328" t="s">
        <v>284</v>
      </c>
      <c r="B31" s="146" t="s">
        <v>14</v>
      </c>
      <c r="C31" s="202">
        <f t="shared" si="0"/>
        <v>1</v>
      </c>
      <c r="D31" s="184">
        <v>0</v>
      </c>
      <c r="E31" s="184">
        <v>0</v>
      </c>
      <c r="F31" s="184">
        <v>0</v>
      </c>
      <c r="G31" s="184">
        <v>0</v>
      </c>
      <c r="H31" s="184">
        <v>1</v>
      </c>
      <c r="I31" s="184">
        <v>0</v>
      </c>
      <c r="J31" s="184">
        <v>0</v>
      </c>
      <c r="K31" s="184">
        <v>0</v>
      </c>
      <c r="L31" s="184">
        <v>0</v>
      </c>
      <c r="M31" s="122" t="s">
        <v>15</v>
      </c>
      <c r="N31" s="329" t="s">
        <v>289</v>
      </c>
    </row>
    <row r="32" spans="1:14" s="70" customFormat="1" ht="13.2" customHeight="1" thickBot="1" x14ac:dyDescent="0.3">
      <c r="A32" s="328"/>
      <c r="B32" s="146" t="s">
        <v>17</v>
      </c>
      <c r="C32" s="203">
        <f t="shared" si="0"/>
        <v>17018</v>
      </c>
      <c r="D32" s="184">
        <v>0</v>
      </c>
      <c r="E32" s="184">
        <v>0</v>
      </c>
      <c r="F32" s="184">
        <v>0</v>
      </c>
      <c r="G32" s="184">
        <v>0</v>
      </c>
      <c r="H32" s="184">
        <v>17018</v>
      </c>
      <c r="I32" s="184">
        <v>0</v>
      </c>
      <c r="J32" s="184">
        <v>0</v>
      </c>
      <c r="K32" s="184">
        <v>0</v>
      </c>
      <c r="L32" s="184">
        <v>0</v>
      </c>
      <c r="M32" s="122" t="s">
        <v>18</v>
      </c>
      <c r="N32" s="329"/>
    </row>
    <row r="33" spans="1:14" s="70" customFormat="1" ht="13.2" customHeight="1" thickBot="1" x14ac:dyDescent="0.3">
      <c r="A33" s="328"/>
      <c r="B33" s="146" t="s">
        <v>19</v>
      </c>
      <c r="C33" s="204">
        <f t="shared" si="0"/>
        <v>10109</v>
      </c>
      <c r="D33" s="184">
        <v>0</v>
      </c>
      <c r="E33" s="184">
        <v>0</v>
      </c>
      <c r="F33" s="184">
        <v>0</v>
      </c>
      <c r="G33" s="184">
        <v>0</v>
      </c>
      <c r="H33" s="184">
        <v>10109</v>
      </c>
      <c r="I33" s="184">
        <v>0</v>
      </c>
      <c r="J33" s="184">
        <v>0</v>
      </c>
      <c r="K33" s="184">
        <v>0</v>
      </c>
      <c r="L33" s="184">
        <v>0</v>
      </c>
      <c r="M33" s="122" t="s">
        <v>20</v>
      </c>
      <c r="N33" s="329"/>
    </row>
    <row r="34" spans="1:14" s="70" customFormat="1" ht="13.2" customHeight="1" thickBot="1" x14ac:dyDescent="0.3">
      <c r="A34" s="325" t="s">
        <v>81</v>
      </c>
      <c r="B34" s="147" t="s">
        <v>14</v>
      </c>
      <c r="C34" s="179">
        <f t="shared" si="0"/>
        <v>1</v>
      </c>
      <c r="D34" s="187">
        <v>0</v>
      </c>
      <c r="E34" s="187">
        <v>0</v>
      </c>
      <c r="F34" s="187">
        <v>0</v>
      </c>
      <c r="G34" s="187">
        <v>0</v>
      </c>
      <c r="H34" s="187">
        <v>1</v>
      </c>
      <c r="I34" s="187">
        <v>0</v>
      </c>
      <c r="J34" s="187">
        <v>0</v>
      </c>
      <c r="K34" s="187">
        <v>0</v>
      </c>
      <c r="L34" s="187">
        <v>0</v>
      </c>
      <c r="M34" s="42" t="s">
        <v>15</v>
      </c>
      <c r="N34" s="327" t="s">
        <v>82</v>
      </c>
    </row>
    <row r="35" spans="1:14" s="70" customFormat="1" ht="13.2" customHeight="1" thickBot="1" x14ac:dyDescent="0.3">
      <c r="A35" s="325"/>
      <c r="B35" s="144" t="s">
        <v>17</v>
      </c>
      <c r="C35" s="179">
        <f t="shared" si="0"/>
        <v>28021</v>
      </c>
      <c r="D35" s="187">
        <v>0</v>
      </c>
      <c r="E35" s="187">
        <v>0</v>
      </c>
      <c r="F35" s="187">
        <v>0</v>
      </c>
      <c r="G35" s="187">
        <v>0</v>
      </c>
      <c r="H35" s="187">
        <v>28021</v>
      </c>
      <c r="I35" s="187">
        <v>0</v>
      </c>
      <c r="J35" s="187">
        <v>0</v>
      </c>
      <c r="K35" s="187">
        <v>0</v>
      </c>
      <c r="L35" s="187">
        <v>0</v>
      </c>
      <c r="M35" s="42" t="s">
        <v>18</v>
      </c>
      <c r="N35" s="327"/>
    </row>
    <row r="36" spans="1:14" s="70" customFormat="1" ht="13.2" customHeight="1" thickBot="1" x14ac:dyDescent="0.3">
      <c r="A36" s="325"/>
      <c r="B36" s="144" t="s">
        <v>19</v>
      </c>
      <c r="C36" s="179">
        <f t="shared" si="0"/>
        <v>17077</v>
      </c>
      <c r="D36" s="187">
        <v>0</v>
      </c>
      <c r="E36" s="187">
        <v>0</v>
      </c>
      <c r="F36" s="187">
        <v>0</v>
      </c>
      <c r="G36" s="187">
        <v>0</v>
      </c>
      <c r="H36" s="187">
        <v>17077</v>
      </c>
      <c r="I36" s="187">
        <v>0</v>
      </c>
      <c r="J36" s="187">
        <v>0</v>
      </c>
      <c r="K36" s="187">
        <v>0</v>
      </c>
      <c r="L36" s="187">
        <v>0</v>
      </c>
      <c r="M36" s="42" t="s">
        <v>20</v>
      </c>
      <c r="N36" s="327"/>
    </row>
    <row r="37" spans="1:14" s="70" customFormat="1" ht="13.2" customHeight="1" thickBot="1" x14ac:dyDescent="0.3">
      <c r="A37" s="328" t="s">
        <v>30</v>
      </c>
      <c r="B37" s="146" t="s">
        <v>14</v>
      </c>
      <c r="C37" s="202">
        <f t="shared" si="0"/>
        <v>19</v>
      </c>
      <c r="D37" s="184">
        <v>0</v>
      </c>
      <c r="E37" s="184">
        <v>0</v>
      </c>
      <c r="F37" s="184">
        <v>0</v>
      </c>
      <c r="G37" s="184">
        <v>0</v>
      </c>
      <c r="H37" s="184">
        <v>18</v>
      </c>
      <c r="I37" s="184">
        <v>1</v>
      </c>
      <c r="J37" s="184">
        <v>0</v>
      </c>
      <c r="K37" s="184">
        <v>0</v>
      </c>
      <c r="L37" s="184">
        <v>0</v>
      </c>
      <c r="M37" s="122" t="s">
        <v>15</v>
      </c>
      <c r="N37" s="329" t="s">
        <v>31</v>
      </c>
    </row>
    <row r="38" spans="1:14" s="70" customFormat="1" ht="13.2" customHeight="1" thickBot="1" x14ac:dyDescent="0.3">
      <c r="A38" s="328"/>
      <c r="B38" s="146" t="s">
        <v>17</v>
      </c>
      <c r="C38" s="203">
        <f t="shared" si="0"/>
        <v>786890</v>
      </c>
      <c r="D38" s="184">
        <v>0</v>
      </c>
      <c r="E38" s="184">
        <v>0</v>
      </c>
      <c r="F38" s="184">
        <v>0</v>
      </c>
      <c r="G38" s="184">
        <v>0</v>
      </c>
      <c r="H38" s="184">
        <v>754581</v>
      </c>
      <c r="I38" s="184">
        <v>32309</v>
      </c>
      <c r="J38" s="184">
        <v>0</v>
      </c>
      <c r="K38" s="184">
        <v>0</v>
      </c>
      <c r="L38" s="184">
        <v>0</v>
      </c>
      <c r="M38" s="122" t="s">
        <v>18</v>
      </c>
      <c r="N38" s="329"/>
    </row>
    <row r="39" spans="1:14" s="70" customFormat="1" ht="13.2" customHeight="1" thickBot="1" x14ac:dyDescent="0.3">
      <c r="A39" s="328"/>
      <c r="B39" s="146" t="s">
        <v>19</v>
      </c>
      <c r="C39" s="204">
        <f t="shared" si="0"/>
        <v>450909</v>
      </c>
      <c r="D39" s="184">
        <v>0</v>
      </c>
      <c r="E39" s="184">
        <v>0</v>
      </c>
      <c r="F39" s="184">
        <v>0</v>
      </c>
      <c r="G39" s="184">
        <v>0</v>
      </c>
      <c r="H39" s="184">
        <v>431451</v>
      </c>
      <c r="I39" s="184">
        <v>19458</v>
      </c>
      <c r="J39" s="184">
        <v>0</v>
      </c>
      <c r="K39" s="184">
        <v>0</v>
      </c>
      <c r="L39" s="184">
        <v>0</v>
      </c>
      <c r="M39" s="122" t="s">
        <v>20</v>
      </c>
      <c r="N39" s="329"/>
    </row>
    <row r="40" spans="1:14" s="70" customFormat="1" ht="13.2" customHeight="1" thickBot="1" x14ac:dyDescent="0.3">
      <c r="A40" s="325" t="s">
        <v>32</v>
      </c>
      <c r="B40" s="147" t="s">
        <v>14</v>
      </c>
      <c r="C40" s="179">
        <f t="shared" si="0"/>
        <v>207</v>
      </c>
      <c r="D40" s="187">
        <v>47</v>
      </c>
      <c r="E40" s="187">
        <v>0</v>
      </c>
      <c r="F40" s="187">
        <v>0</v>
      </c>
      <c r="G40" s="187">
        <v>0</v>
      </c>
      <c r="H40" s="187">
        <v>35</v>
      </c>
      <c r="I40" s="187">
        <v>24</v>
      </c>
      <c r="J40" s="187">
        <v>23</v>
      </c>
      <c r="K40" s="187">
        <v>2</v>
      </c>
      <c r="L40" s="187">
        <v>76</v>
      </c>
      <c r="M40" s="42" t="s">
        <v>15</v>
      </c>
      <c r="N40" s="327" t="s">
        <v>33</v>
      </c>
    </row>
    <row r="41" spans="1:14" s="70" customFormat="1" ht="13.2" customHeight="1" thickBot="1" x14ac:dyDescent="0.3">
      <c r="A41" s="325"/>
      <c r="B41" s="144" t="s">
        <v>17</v>
      </c>
      <c r="C41" s="179">
        <f t="shared" si="0"/>
        <v>3607346</v>
      </c>
      <c r="D41" s="187">
        <v>162500</v>
      </c>
      <c r="E41" s="187">
        <v>0</v>
      </c>
      <c r="F41" s="187">
        <v>0</v>
      </c>
      <c r="G41" s="187">
        <v>0</v>
      </c>
      <c r="H41" s="187">
        <v>1197606</v>
      </c>
      <c r="I41" s="187">
        <v>356954</v>
      </c>
      <c r="J41" s="187">
        <v>106256</v>
      </c>
      <c r="K41" s="187">
        <v>94653</v>
      </c>
      <c r="L41" s="187">
        <v>1689377</v>
      </c>
      <c r="M41" s="42" t="s">
        <v>18</v>
      </c>
      <c r="N41" s="327"/>
    </row>
    <row r="42" spans="1:14" s="70" customFormat="1" ht="13.2" customHeight="1" thickBot="1" x14ac:dyDescent="0.3">
      <c r="A42" s="325"/>
      <c r="B42" s="144" t="s">
        <v>19</v>
      </c>
      <c r="C42" s="179">
        <f t="shared" si="0"/>
        <v>1710038</v>
      </c>
      <c r="D42" s="187">
        <v>52866</v>
      </c>
      <c r="E42" s="187">
        <v>0</v>
      </c>
      <c r="F42" s="187">
        <v>0</v>
      </c>
      <c r="G42" s="187">
        <v>0</v>
      </c>
      <c r="H42" s="187">
        <v>672264</v>
      </c>
      <c r="I42" s="187">
        <v>137090</v>
      </c>
      <c r="J42" s="187">
        <v>31877</v>
      </c>
      <c r="K42" s="187">
        <v>65948</v>
      </c>
      <c r="L42" s="187">
        <v>749993</v>
      </c>
      <c r="M42" s="42" t="s">
        <v>20</v>
      </c>
      <c r="N42" s="327"/>
    </row>
    <row r="43" spans="1:14" s="70" customFormat="1" ht="13.2" customHeight="1" thickBot="1" x14ac:dyDescent="0.3">
      <c r="A43" s="328" t="s">
        <v>285</v>
      </c>
      <c r="B43" s="146" t="s">
        <v>14</v>
      </c>
      <c r="C43" s="202">
        <f t="shared" si="0"/>
        <v>1</v>
      </c>
      <c r="D43" s="184">
        <v>0</v>
      </c>
      <c r="E43" s="184">
        <v>0</v>
      </c>
      <c r="F43" s="184">
        <v>0</v>
      </c>
      <c r="G43" s="184">
        <v>0</v>
      </c>
      <c r="H43" s="184">
        <v>1</v>
      </c>
      <c r="I43" s="184">
        <v>0</v>
      </c>
      <c r="J43" s="184">
        <v>0</v>
      </c>
      <c r="K43" s="184">
        <v>0</v>
      </c>
      <c r="L43" s="184">
        <v>0</v>
      </c>
      <c r="M43" s="122" t="s">
        <v>15</v>
      </c>
      <c r="N43" s="329" t="s">
        <v>290</v>
      </c>
    </row>
    <row r="44" spans="1:14" s="70" customFormat="1" ht="13.2" customHeight="1" thickBot="1" x14ac:dyDescent="0.3">
      <c r="A44" s="328"/>
      <c r="B44" s="146" t="s">
        <v>17</v>
      </c>
      <c r="C44" s="203">
        <f t="shared" si="0"/>
        <v>28171</v>
      </c>
      <c r="D44" s="184">
        <v>0</v>
      </c>
      <c r="E44" s="184">
        <v>0</v>
      </c>
      <c r="F44" s="184">
        <v>0</v>
      </c>
      <c r="G44" s="184">
        <v>0</v>
      </c>
      <c r="H44" s="184">
        <v>28171</v>
      </c>
      <c r="I44" s="184">
        <v>0</v>
      </c>
      <c r="J44" s="184">
        <v>0</v>
      </c>
      <c r="K44" s="184">
        <v>0</v>
      </c>
      <c r="L44" s="184">
        <v>0</v>
      </c>
      <c r="M44" s="122" t="s">
        <v>18</v>
      </c>
      <c r="N44" s="329"/>
    </row>
    <row r="45" spans="1:14" s="70" customFormat="1" ht="13.2" customHeight="1" thickBot="1" x14ac:dyDescent="0.3">
      <c r="A45" s="328"/>
      <c r="B45" s="146" t="s">
        <v>19</v>
      </c>
      <c r="C45" s="203">
        <f t="shared" si="0"/>
        <v>16065</v>
      </c>
      <c r="D45" s="184">
        <v>0</v>
      </c>
      <c r="E45" s="184">
        <v>0</v>
      </c>
      <c r="F45" s="184">
        <v>0</v>
      </c>
      <c r="G45" s="184">
        <v>0</v>
      </c>
      <c r="H45" s="184">
        <v>16065</v>
      </c>
      <c r="I45" s="184">
        <v>0</v>
      </c>
      <c r="J45" s="184">
        <v>0</v>
      </c>
      <c r="K45" s="184">
        <v>0</v>
      </c>
      <c r="L45" s="184">
        <v>0</v>
      </c>
      <c r="M45" s="122" t="s">
        <v>20</v>
      </c>
      <c r="N45" s="329"/>
    </row>
    <row r="46" spans="1:14" s="70" customFormat="1" ht="13.2" customHeight="1" thickBot="1" x14ac:dyDescent="0.3">
      <c r="A46" s="324" t="s">
        <v>34</v>
      </c>
      <c r="B46" s="216" t="s">
        <v>14</v>
      </c>
      <c r="C46" s="179">
        <f t="shared" si="0"/>
        <v>13</v>
      </c>
      <c r="D46" s="188">
        <v>3</v>
      </c>
      <c r="E46" s="188">
        <v>0</v>
      </c>
      <c r="F46" s="188">
        <v>0</v>
      </c>
      <c r="G46" s="188">
        <v>0</v>
      </c>
      <c r="H46" s="188">
        <v>4</v>
      </c>
      <c r="I46" s="188">
        <v>0</v>
      </c>
      <c r="J46" s="188">
        <v>0</v>
      </c>
      <c r="K46" s="188">
        <v>0</v>
      </c>
      <c r="L46" s="188">
        <v>6</v>
      </c>
      <c r="M46" s="42" t="s">
        <v>15</v>
      </c>
      <c r="N46" s="326" t="s">
        <v>35</v>
      </c>
    </row>
    <row r="47" spans="1:14" s="70" customFormat="1" ht="13.2" customHeight="1" thickBot="1" x14ac:dyDescent="0.3">
      <c r="A47" s="325"/>
      <c r="B47" s="144" t="s">
        <v>17</v>
      </c>
      <c r="C47" s="179">
        <f t="shared" si="0"/>
        <v>588098</v>
      </c>
      <c r="D47" s="187">
        <v>57189</v>
      </c>
      <c r="E47" s="187">
        <v>0</v>
      </c>
      <c r="F47" s="187">
        <v>0</v>
      </c>
      <c r="G47" s="187">
        <v>0</v>
      </c>
      <c r="H47" s="187">
        <v>226926</v>
      </c>
      <c r="I47" s="187">
        <v>0</v>
      </c>
      <c r="J47" s="187">
        <v>0</v>
      </c>
      <c r="K47" s="187">
        <v>0</v>
      </c>
      <c r="L47" s="187">
        <v>303983</v>
      </c>
      <c r="M47" s="42" t="s">
        <v>18</v>
      </c>
      <c r="N47" s="327"/>
    </row>
    <row r="48" spans="1:14" s="70" customFormat="1" ht="13.2" customHeight="1" thickBot="1" x14ac:dyDescent="0.3">
      <c r="A48" s="325"/>
      <c r="B48" s="144" t="s">
        <v>19</v>
      </c>
      <c r="C48" s="179">
        <f t="shared" si="0"/>
        <v>309777</v>
      </c>
      <c r="D48" s="187">
        <v>17157</v>
      </c>
      <c r="E48" s="187">
        <v>0</v>
      </c>
      <c r="F48" s="187">
        <v>0</v>
      </c>
      <c r="G48" s="187">
        <v>0</v>
      </c>
      <c r="H48" s="187">
        <v>131183</v>
      </c>
      <c r="I48" s="187">
        <v>0</v>
      </c>
      <c r="J48" s="187">
        <v>0</v>
      </c>
      <c r="K48" s="187">
        <v>0</v>
      </c>
      <c r="L48" s="187">
        <v>161437</v>
      </c>
      <c r="M48" s="42" t="s">
        <v>20</v>
      </c>
      <c r="N48" s="327"/>
    </row>
    <row r="49" spans="1:14" s="70" customFormat="1" ht="13.2" customHeight="1" thickBot="1" x14ac:dyDescent="0.3">
      <c r="A49" s="328" t="s">
        <v>36</v>
      </c>
      <c r="B49" s="146" t="s">
        <v>14</v>
      </c>
      <c r="C49" s="202">
        <f t="shared" si="0"/>
        <v>8</v>
      </c>
      <c r="D49" s="184">
        <v>0</v>
      </c>
      <c r="E49" s="184">
        <v>0</v>
      </c>
      <c r="F49" s="184">
        <v>0</v>
      </c>
      <c r="G49" s="184">
        <v>0</v>
      </c>
      <c r="H49" s="184">
        <v>6</v>
      </c>
      <c r="I49" s="184">
        <v>0</v>
      </c>
      <c r="J49" s="184">
        <v>0</v>
      </c>
      <c r="K49" s="184">
        <v>0</v>
      </c>
      <c r="L49" s="184">
        <v>2</v>
      </c>
      <c r="M49" s="122" t="s">
        <v>15</v>
      </c>
      <c r="N49" s="329" t="s">
        <v>37</v>
      </c>
    </row>
    <row r="50" spans="1:14" s="70" customFormat="1" ht="13.2" customHeight="1" thickBot="1" x14ac:dyDescent="0.3">
      <c r="A50" s="328"/>
      <c r="B50" s="146" t="s">
        <v>17</v>
      </c>
      <c r="C50" s="203">
        <f t="shared" si="0"/>
        <v>206134</v>
      </c>
      <c r="D50" s="184">
        <v>0</v>
      </c>
      <c r="E50" s="184">
        <v>0</v>
      </c>
      <c r="F50" s="184">
        <v>0</v>
      </c>
      <c r="G50" s="184">
        <v>0</v>
      </c>
      <c r="H50" s="184">
        <v>174419</v>
      </c>
      <c r="I50" s="184">
        <v>0</v>
      </c>
      <c r="J50" s="184">
        <v>0</v>
      </c>
      <c r="K50" s="184">
        <v>0</v>
      </c>
      <c r="L50" s="184">
        <v>31715</v>
      </c>
      <c r="M50" s="122" t="s">
        <v>18</v>
      </c>
      <c r="N50" s="329"/>
    </row>
    <row r="51" spans="1:14" s="70" customFormat="1" ht="13.2" customHeight="1" x14ac:dyDescent="0.25">
      <c r="A51" s="330"/>
      <c r="B51" s="148" t="s">
        <v>19</v>
      </c>
      <c r="C51" s="205">
        <f t="shared" si="0"/>
        <v>115235</v>
      </c>
      <c r="D51" s="198">
        <v>0</v>
      </c>
      <c r="E51" s="198">
        <v>0</v>
      </c>
      <c r="F51" s="198">
        <v>0</v>
      </c>
      <c r="G51" s="198">
        <v>0</v>
      </c>
      <c r="H51" s="198">
        <v>100029</v>
      </c>
      <c r="I51" s="198">
        <v>0</v>
      </c>
      <c r="J51" s="198">
        <v>0</v>
      </c>
      <c r="K51" s="198">
        <v>0</v>
      </c>
      <c r="L51" s="198">
        <v>15206</v>
      </c>
      <c r="M51" s="123" t="s">
        <v>20</v>
      </c>
      <c r="N51" s="331"/>
    </row>
    <row r="52" spans="1:14" s="70" customFormat="1" ht="13.2" customHeight="1" thickBot="1" x14ac:dyDescent="0.3">
      <c r="A52" s="324" t="s">
        <v>38</v>
      </c>
      <c r="B52" s="216" t="s">
        <v>14</v>
      </c>
      <c r="C52" s="179">
        <f t="shared" si="0"/>
        <v>11</v>
      </c>
      <c r="D52" s="188">
        <v>0</v>
      </c>
      <c r="E52" s="188">
        <v>0</v>
      </c>
      <c r="F52" s="188">
        <v>0</v>
      </c>
      <c r="G52" s="188">
        <v>0</v>
      </c>
      <c r="H52" s="188">
        <v>10</v>
      </c>
      <c r="I52" s="188">
        <v>0</v>
      </c>
      <c r="J52" s="188">
        <v>0</v>
      </c>
      <c r="K52" s="188">
        <v>0</v>
      </c>
      <c r="L52" s="188">
        <v>1</v>
      </c>
      <c r="M52" s="42" t="s">
        <v>15</v>
      </c>
      <c r="N52" s="326" t="s">
        <v>39</v>
      </c>
    </row>
    <row r="53" spans="1:14" s="70" customFormat="1" ht="13.2" customHeight="1" thickBot="1" x14ac:dyDescent="0.3">
      <c r="A53" s="325"/>
      <c r="B53" s="144" t="s">
        <v>17</v>
      </c>
      <c r="C53" s="179">
        <f t="shared" si="0"/>
        <v>365112</v>
      </c>
      <c r="D53" s="187">
        <v>0</v>
      </c>
      <c r="E53" s="187">
        <v>0</v>
      </c>
      <c r="F53" s="187">
        <v>0</v>
      </c>
      <c r="G53" s="187">
        <v>0</v>
      </c>
      <c r="H53" s="187">
        <v>305269</v>
      </c>
      <c r="I53" s="187">
        <v>0</v>
      </c>
      <c r="J53" s="187">
        <v>0</v>
      </c>
      <c r="K53" s="187">
        <v>0</v>
      </c>
      <c r="L53" s="187">
        <v>59843</v>
      </c>
      <c r="M53" s="42" t="s">
        <v>18</v>
      </c>
      <c r="N53" s="327"/>
    </row>
    <row r="54" spans="1:14" s="70" customFormat="1" ht="13.2" customHeight="1" thickBot="1" x14ac:dyDescent="0.3">
      <c r="A54" s="325"/>
      <c r="B54" s="144" t="s">
        <v>19</v>
      </c>
      <c r="C54" s="179">
        <f t="shared" si="0"/>
        <v>218551</v>
      </c>
      <c r="D54" s="187">
        <v>0</v>
      </c>
      <c r="E54" s="187">
        <v>0</v>
      </c>
      <c r="F54" s="187">
        <v>0</v>
      </c>
      <c r="G54" s="187">
        <v>0</v>
      </c>
      <c r="H54" s="187">
        <v>187224</v>
      </c>
      <c r="I54" s="187">
        <v>0</v>
      </c>
      <c r="J54" s="187">
        <v>0</v>
      </c>
      <c r="K54" s="187">
        <v>0</v>
      </c>
      <c r="L54" s="187">
        <v>31327</v>
      </c>
      <c r="M54" s="42" t="s">
        <v>20</v>
      </c>
      <c r="N54" s="327"/>
    </row>
    <row r="55" spans="1:14" s="70" customFormat="1" ht="13.2" customHeight="1" thickBot="1" x14ac:dyDescent="0.3">
      <c r="A55" s="328" t="s">
        <v>40</v>
      </c>
      <c r="B55" s="146" t="s">
        <v>14</v>
      </c>
      <c r="C55" s="202">
        <f t="shared" si="0"/>
        <v>50</v>
      </c>
      <c r="D55" s="184">
        <v>0</v>
      </c>
      <c r="E55" s="184">
        <v>0</v>
      </c>
      <c r="F55" s="184">
        <v>0</v>
      </c>
      <c r="G55" s="184">
        <v>0</v>
      </c>
      <c r="H55" s="184">
        <v>47</v>
      </c>
      <c r="I55" s="184">
        <v>0</v>
      </c>
      <c r="J55" s="184">
        <v>1</v>
      </c>
      <c r="K55" s="184">
        <v>1</v>
      </c>
      <c r="L55" s="184">
        <v>1</v>
      </c>
      <c r="M55" s="122" t="s">
        <v>15</v>
      </c>
      <c r="N55" s="329" t="s">
        <v>41</v>
      </c>
    </row>
    <row r="56" spans="1:14" s="70" customFormat="1" ht="13.2" customHeight="1" thickBot="1" x14ac:dyDescent="0.3">
      <c r="A56" s="328"/>
      <c r="B56" s="146" t="s">
        <v>17</v>
      </c>
      <c r="C56" s="203">
        <f t="shared" si="0"/>
        <v>2075749</v>
      </c>
      <c r="D56" s="184">
        <v>0</v>
      </c>
      <c r="E56" s="184">
        <v>0</v>
      </c>
      <c r="F56" s="184">
        <v>0</v>
      </c>
      <c r="G56" s="184">
        <v>0</v>
      </c>
      <c r="H56" s="184">
        <v>1985035</v>
      </c>
      <c r="I56" s="184">
        <v>0</v>
      </c>
      <c r="J56" s="184">
        <v>24115</v>
      </c>
      <c r="K56" s="184">
        <v>24167</v>
      </c>
      <c r="L56" s="184">
        <v>42432</v>
      </c>
      <c r="M56" s="122" t="s">
        <v>18</v>
      </c>
      <c r="N56" s="329"/>
    </row>
    <row r="57" spans="1:14" s="70" customFormat="1" ht="13.2" customHeight="1" thickBot="1" x14ac:dyDescent="0.3">
      <c r="A57" s="328"/>
      <c r="B57" s="146" t="s">
        <v>19</v>
      </c>
      <c r="C57" s="204">
        <f t="shared" si="0"/>
        <v>1227547</v>
      </c>
      <c r="D57" s="184">
        <v>0</v>
      </c>
      <c r="E57" s="184">
        <v>0</v>
      </c>
      <c r="F57" s="184">
        <v>0</v>
      </c>
      <c r="G57" s="184">
        <v>0</v>
      </c>
      <c r="H57" s="184">
        <v>1184188</v>
      </c>
      <c r="I57" s="184">
        <v>0</v>
      </c>
      <c r="J57" s="184">
        <v>10824</v>
      </c>
      <c r="K57" s="184">
        <v>10714</v>
      </c>
      <c r="L57" s="184">
        <v>21821</v>
      </c>
      <c r="M57" s="122" t="s">
        <v>20</v>
      </c>
      <c r="N57" s="329"/>
    </row>
    <row r="58" spans="1:14" s="70" customFormat="1" ht="13.2" customHeight="1" thickBot="1" x14ac:dyDescent="0.3">
      <c r="A58" s="325" t="s">
        <v>42</v>
      </c>
      <c r="B58" s="147" t="s">
        <v>14</v>
      </c>
      <c r="C58" s="179">
        <f t="shared" si="0"/>
        <v>17</v>
      </c>
      <c r="D58" s="187">
        <v>0</v>
      </c>
      <c r="E58" s="187">
        <v>0</v>
      </c>
      <c r="F58" s="187">
        <v>0</v>
      </c>
      <c r="G58" s="187">
        <v>0</v>
      </c>
      <c r="H58" s="187">
        <v>4</v>
      </c>
      <c r="I58" s="187">
        <v>0</v>
      </c>
      <c r="J58" s="187">
        <v>0</v>
      </c>
      <c r="K58" s="187">
        <v>8</v>
      </c>
      <c r="L58" s="187">
        <v>5</v>
      </c>
      <c r="M58" s="42" t="s">
        <v>15</v>
      </c>
      <c r="N58" s="327" t="s">
        <v>43</v>
      </c>
    </row>
    <row r="59" spans="1:14" s="70" customFormat="1" ht="13.2" customHeight="1" thickBot="1" x14ac:dyDescent="0.3">
      <c r="A59" s="325"/>
      <c r="B59" s="144" t="s">
        <v>17</v>
      </c>
      <c r="C59" s="179">
        <f t="shared" si="0"/>
        <v>507436</v>
      </c>
      <c r="D59" s="187">
        <v>0</v>
      </c>
      <c r="E59" s="187">
        <v>0</v>
      </c>
      <c r="F59" s="187">
        <v>0</v>
      </c>
      <c r="G59" s="187">
        <v>0</v>
      </c>
      <c r="H59" s="187">
        <v>170166</v>
      </c>
      <c r="I59" s="187">
        <v>0</v>
      </c>
      <c r="J59" s="187">
        <v>0</v>
      </c>
      <c r="K59" s="187">
        <v>177080</v>
      </c>
      <c r="L59" s="187">
        <v>160190</v>
      </c>
      <c r="M59" s="42" t="s">
        <v>18</v>
      </c>
      <c r="N59" s="327"/>
    </row>
    <row r="60" spans="1:14" s="70" customFormat="1" ht="13.2" customHeight="1" thickBot="1" x14ac:dyDescent="0.3">
      <c r="A60" s="325"/>
      <c r="B60" s="144" t="s">
        <v>19</v>
      </c>
      <c r="C60" s="179">
        <f t="shared" si="0"/>
        <v>231413</v>
      </c>
      <c r="D60" s="187">
        <v>0</v>
      </c>
      <c r="E60" s="187">
        <v>0</v>
      </c>
      <c r="F60" s="187">
        <v>0</v>
      </c>
      <c r="G60" s="187">
        <v>0</v>
      </c>
      <c r="H60" s="187">
        <v>96914</v>
      </c>
      <c r="I60" s="187">
        <v>0</v>
      </c>
      <c r="J60" s="187">
        <v>0</v>
      </c>
      <c r="K60" s="187">
        <v>54832</v>
      </c>
      <c r="L60" s="187">
        <v>79667</v>
      </c>
      <c r="M60" s="42" t="s">
        <v>20</v>
      </c>
      <c r="N60" s="327"/>
    </row>
    <row r="61" spans="1:14" s="70" customFormat="1" ht="13.2" customHeight="1" thickBot="1" x14ac:dyDescent="0.3">
      <c r="A61" s="328" t="s">
        <v>276</v>
      </c>
      <c r="B61" s="146" t="s">
        <v>14</v>
      </c>
      <c r="C61" s="202">
        <f t="shared" si="0"/>
        <v>1</v>
      </c>
      <c r="D61" s="184">
        <v>0</v>
      </c>
      <c r="E61" s="184">
        <v>0</v>
      </c>
      <c r="F61" s="184">
        <v>0</v>
      </c>
      <c r="G61" s="184">
        <v>0</v>
      </c>
      <c r="H61" s="184">
        <v>1</v>
      </c>
      <c r="I61" s="184">
        <v>0</v>
      </c>
      <c r="J61" s="184">
        <v>0</v>
      </c>
      <c r="K61" s="184">
        <v>0</v>
      </c>
      <c r="L61" s="184">
        <v>0</v>
      </c>
      <c r="M61" s="122" t="s">
        <v>15</v>
      </c>
      <c r="N61" s="329" t="s">
        <v>279</v>
      </c>
    </row>
    <row r="62" spans="1:14" s="70" customFormat="1" ht="13.2" customHeight="1" thickBot="1" x14ac:dyDescent="0.3">
      <c r="A62" s="328"/>
      <c r="B62" s="146" t="s">
        <v>17</v>
      </c>
      <c r="C62" s="203">
        <f t="shared" si="0"/>
        <v>28171</v>
      </c>
      <c r="D62" s="184">
        <v>0</v>
      </c>
      <c r="E62" s="184">
        <v>0</v>
      </c>
      <c r="F62" s="184">
        <v>0</v>
      </c>
      <c r="G62" s="184">
        <v>0</v>
      </c>
      <c r="H62" s="184">
        <v>28171</v>
      </c>
      <c r="I62" s="184">
        <v>0</v>
      </c>
      <c r="J62" s="184">
        <v>0</v>
      </c>
      <c r="K62" s="184">
        <v>0</v>
      </c>
      <c r="L62" s="184">
        <v>0</v>
      </c>
      <c r="M62" s="122" t="s">
        <v>18</v>
      </c>
      <c r="N62" s="329"/>
    </row>
    <row r="63" spans="1:14" s="70" customFormat="1" ht="13.2" customHeight="1" thickBot="1" x14ac:dyDescent="0.3">
      <c r="A63" s="332"/>
      <c r="B63" s="146" t="s">
        <v>19</v>
      </c>
      <c r="C63" s="204">
        <f t="shared" si="0"/>
        <v>16065</v>
      </c>
      <c r="D63" s="184">
        <v>0</v>
      </c>
      <c r="E63" s="184">
        <v>0</v>
      </c>
      <c r="F63" s="184">
        <v>0</v>
      </c>
      <c r="G63" s="184">
        <v>0</v>
      </c>
      <c r="H63" s="184">
        <v>16065</v>
      </c>
      <c r="I63" s="184">
        <v>0</v>
      </c>
      <c r="J63" s="184">
        <v>0</v>
      </c>
      <c r="K63" s="184">
        <v>0</v>
      </c>
      <c r="L63" s="184">
        <v>0</v>
      </c>
      <c r="M63" s="122" t="s">
        <v>20</v>
      </c>
      <c r="N63" s="333"/>
    </row>
    <row r="64" spans="1:14" s="70" customFormat="1" ht="13.2" customHeight="1" thickBot="1" x14ac:dyDescent="0.3">
      <c r="A64" s="324" t="s">
        <v>44</v>
      </c>
      <c r="B64" s="147" t="s">
        <v>14</v>
      </c>
      <c r="C64" s="179">
        <f t="shared" si="0"/>
        <v>28</v>
      </c>
      <c r="D64" s="187">
        <v>15</v>
      </c>
      <c r="E64" s="187">
        <v>0</v>
      </c>
      <c r="F64" s="187">
        <v>0</v>
      </c>
      <c r="G64" s="187">
        <v>0</v>
      </c>
      <c r="H64" s="187">
        <v>3</v>
      </c>
      <c r="I64" s="187">
        <v>0</v>
      </c>
      <c r="J64" s="187">
        <v>4</v>
      </c>
      <c r="K64" s="187">
        <v>0</v>
      </c>
      <c r="L64" s="187">
        <v>6</v>
      </c>
      <c r="M64" s="42" t="s">
        <v>15</v>
      </c>
      <c r="N64" s="326" t="s">
        <v>45</v>
      </c>
    </row>
    <row r="65" spans="1:14" s="70" customFormat="1" ht="13.2" customHeight="1" thickBot="1" x14ac:dyDescent="0.3">
      <c r="A65" s="325"/>
      <c r="B65" s="144" t="s">
        <v>17</v>
      </c>
      <c r="C65" s="179">
        <f t="shared" si="0"/>
        <v>292813</v>
      </c>
      <c r="D65" s="187">
        <v>61098</v>
      </c>
      <c r="E65" s="187">
        <v>0</v>
      </c>
      <c r="F65" s="187">
        <v>0</v>
      </c>
      <c r="G65" s="187">
        <v>0</v>
      </c>
      <c r="H65" s="187">
        <v>13053</v>
      </c>
      <c r="I65" s="187">
        <v>0</v>
      </c>
      <c r="J65" s="187">
        <v>16098</v>
      </c>
      <c r="K65" s="187">
        <v>0</v>
      </c>
      <c r="L65" s="187">
        <v>202564</v>
      </c>
      <c r="M65" s="42" t="s">
        <v>18</v>
      </c>
      <c r="N65" s="327"/>
    </row>
    <row r="66" spans="1:14" s="70" customFormat="1" ht="13.2" customHeight="1" thickBot="1" x14ac:dyDescent="0.3">
      <c r="A66" s="325"/>
      <c r="B66" s="144" t="s">
        <v>19</v>
      </c>
      <c r="C66" s="179">
        <f t="shared" si="0"/>
        <v>144855</v>
      </c>
      <c r="D66" s="187">
        <v>18348</v>
      </c>
      <c r="E66" s="187">
        <v>0</v>
      </c>
      <c r="F66" s="187">
        <v>0</v>
      </c>
      <c r="G66" s="187">
        <v>0</v>
      </c>
      <c r="H66" s="187">
        <v>3915</v>
      </c>
      <c r="I66" s="187">
        <v>0</v>
      </c>
      <c r="J66" s="187">
        <v>4848</v>
      </c>
      <c r="K66" s="187">
        <v>0</v>
      </c>
      <c r="L66" s="187">
        <v>117744</v>
      </c>
      <c r="M66" s="42" t="s">
        <v>20</v>
      </c>
      <c r="N66" s="327"/>
    </row>
    <row r="67" spans="1:14" s="70" customFormat="1" ht="13.2" customHeight="1" thickBot="1" x14ac:dyDescent="0.3">
      <c r="A67" s="328" t="s">
        <v>83</v>
      </c>
      <c r="B67" s="146" t="s">
        <v>14</v>
      </c>
      <c r="C67" s="202">
        <f t="shared" si="0"/>
        <v>52</v>
      </c>
      <c r="D67" s="184">
        <v>0</v>
      </c>
      <c r="E67" s="184">
        <v>0</v>
      </c>
      <c r="F67" s="184">
        <v>0</v>
      </c>
      <c r="G67" s="184">
        <v>0</v>
      </c>
      <c r="H67" s="184">
        <v>13</v>
      </c>
      <c r="I67" s="184">
        <v>0</v>
      </c>
      <c r="J67" s="184">
        <v>1</v>
      </c>
      <c r="K67" s="184">
        <v>3</v>
      </c>
      <c r="L67" s="184">
        <v>35</v>
      </c>
      <c r="M67" s="122" t="s">
        <v>15</v>
      </c>
      <c r="N67" s="329" t="s">
        <v>84</v>
      </c>
    </row>
    <row r="68" spans="1:14" s="70" customFormat="1" ht="13.2" customHeight="1" thickBot="1" x14ac:dyDescent="0.3">
      <c r="A68" s="328"/>
      <c r="B68" s="146" t="s">
        <v>17</v>
      </c>
      <c r="C68" s="203">
        <f t="shared" si="0"/>
        <v>946312</v>
      </c>
      <c r="D68" s="184">
        <v>0</v>
      </c>
      <c r="E68" s="184">
        <v>0</v>
      </c>
      <c r="F68" s="184">
        <v>0</v>
      </c>
      <c r="G68" s="184">
        <v>0</v>
      </c>
      <c r="H68" s="184">
        <v>427189</v>
      </c>
      <c r="I68" s="184">
        <v>0</v>
      </c>
      <c r="J68" s="184">
        <v>8693</v>
      </c>
      <c r="K68" s="184">
        <v>129349</v>
      </c>
      <c r="L68" s="184">
        <v>381081</v>
      </c>
      <c r="M68" s="122" t="s">
        <v>18</v>
      </c>
      <c r="N68" s="329"/>
    </row>
    <row r="69" spans="1:14" s="70" customFormat="1" ht="13.2" customHeight="1" thickBot="1" x14ac:dyDescent="0.3">
      <c r="A69" s="328"/>
      <c r="B69" s="146" t="s">
        <v>19</v>
      </c>
      <c r="C69" s="204">
        <f t="shared" si="0"/>
        <v>467964</v>
      </c>
      <c r="D69" s="184">
        <v>0</v>
      </c>
      <c r="E69" s="184">
        <v>0</v>
      </c>
      <c r="F69" s="184">
        <v>0</v>
      </c>
      <c r="G69" s="184">
        <v>0</v>
      </c>
      <c r="H69" s="184">
        <v>245885</v>
      </c>
      <c r="I69" s="184">
        <v>0</v>
      </c>
      <c r="J69" s="184">
        <v>3971</v>
      </c>
      <c r="K69" s="184">
        <v>44449</v>
      </c>
      <c r="L69" s="184">
        <v>173659</v>
      </c>
      <c r="M69" s="122" t="s">
        <v>20</v>
      </c>
      <c r="N69" s="329"/>
    </row>
    <row r="70" spans="1:14" s="70" customFormat="1" ht="13.2" customHeight="1" thickBot="1" x14ac:dyDescent="0.3">
      <c r="A70" s="325" t="s">
        <v>46</v>
      </c>
      <c r="B70" s="147" t="s">
        <v>14</v>
      </c>
      <c r="C70" s="179">
        <f t="shared" si="0"/>
        <v>98</v>
      </c>
      <c r="D70" s="187">
        <v>0</v>
      </c>
      <c r="E70" s="187">
        <v>0</v>
      </c>
      <c r="F70" s="187">
        <v>0</v>
      </c>
      <c r="G70" s="187">
        <v>0</v>
      </c>
      <c r="H70" s="187">
        <v>44</v>
      </c>
      <c r="I70" s="187">
        <v>0</v>
      </c>
      <c r="J70" s="187">
        <v>29</v>
      </c>
      <c r="K70" s="187">
        <v>2</v>
      </c>
      <c r="L70" s="187">
        <v>23</v>
      </c>
      <c r="M70" s="42" t="s">
        <v>15</v>
      </c>
      <c r="N70" s="327" t="s">
        <v>47</v>
      </c>
    </row>
    <row r="71" spans="1:14" s="70" customFormat="1" ht="13.2" customHeight="1" thickBot="1" x14ac:dyDescent="0.3">
      <c r="A71" s="325"/>
      <c r="B71" s="144" t="s">
        <v>17</v>
      </c>
      <c r="C71" s="179">
        <f t="shared" si="0"/>
        <v>2345288</v>
      </c>
      <c r="D71" s="187">
        <v>0</v>
      </c>
      <c r="E71" s="187">
        <v>0</v>
      </c>
      <c r="F71" s="187">
        <v>0</v>
      </c>
      <c r="G71" s="187">
        <v>0</v>
      </c>
      <c r="H71" s="187">
        <v>1166755</v>
      </c>
      <c r="I71" s="187">
        <v>0</v>
      </c>
      <c r="J71" s="187">
        <v>301506</v>
      </c>
      <c r="K71" s="187">
        <v>69966</v>
      </c>
      <c r="L71" s="187">
        <v>807061</v>
      </c>
      <c r="M71" s="42" t="s">
        <v>18</v>
      </c>
      <c r="N71" s="327"/>
    </row>
    <row r="72" spans="1:14" s="70" customFormat="1" ht="13.2" customHeight="1" thickBot="1" x14ac:dyDescent="0.3">
      <c r="A72" s="325"/>
      <c r="B72" s="144" t="s">
        <v>19</v>
      </c>
      <c r="C72" s="179">
        <f t="shared" si="0"/>
        <v>1269837</v>
      </c>
      <c r="D72" s="187">
        <v>0</v>
      </c>
      <c r="E72" s="187">
        <v>0</v>
      </c>
      <c r="F72" s="187">
        <v>0</v>
      </c>
      <c r="G72" s="187">
        <v>0</v>
      </c>
      <c r="H72" s="187">
        <v>664042</v>
      </c>
      <c r="I72" s="187">
        <v>0</v>
      </c>
      <c r="J72" s="187">
        <v>139731</v>
      </c>
      <c r="K72" s="187">
        <v>24191</v>
      </c>
      <c r="L72" s="187">
        <v>441873</v>
      </c>
      <c r="M72" s="42" t="s">
        <v>20</v>
      </c>
      <c r="N72" s="327"/>
    </row>
    <row r="73" spans="1:14" s="70" customFormat="1" ht="13.2" customHeight="1" thickBot="1" x14ac:dyDescent="0.3">
      <c r="A73" s="328" t="s">
        <v>48</v>
      </c>
      <c r="B73" s="146" t="s">
        <v>14</v>
      </c>
      <c r="C73" s="202">
        <f t="shared" si="0"/>
        <v>11</v>
      </c>
      <c r="D73" s="184">
        <v>0</v>
      </c>
      <c r="E73" s="184">
        <v>0</v>
      </c>
      <c r="F73" s="184">
        <v>0</v>
      </c>
      <c r="G73" s="184">
        <v>0</v>
      </c>
      <c r="H73" s="184">
        <v>1</v>
      </c>
      <c r="I73" s="184">
        <v>0</v>
      </c>
      <c r="J73" s="184">
        <v>0</v>
      </c>
      <c r="K73" s="184">
        <v>2</v>
      </c>
      <c r="L73" s="184">
        <v>8</v>
      </c>
      <c r="M73" s="122" t="s">
        <v>15</v>
      </c>
      <c r="N73" s="329" t="s">
        <v>49</v>
      </c>
    </row>
    <row r="74" spans="1:14" s="70" customFormat="1" ht="13.2" customHeight="1" thickBot="1" x14ac:dyDescent="0.3">
      <c r="A74" s="328"/>
      <c r="B74" s="146" t="s">
        <v>17</v>
      </c>
      <c r="C74" s="203">
        <f t="shared" si="0"/>
        <v>1745095</v>
      </c>
      <c r="D74" s="184">
        <v>0</v>
      </c>
      <c r="E74" s="184">
        <v>0</v>
      </c>
      <c r="F74" s="184">
        <v>0</v>
      </c>
      <c r="G74" s="184">
        <v>0</v>
      </c>
      <c r="H74" s="184">
        <v>159903</v>
      </c>
      <c r="I74" s="184">
        <v>0</v>
      </c>
      <c r="J74" s="184">
        <v>0</v>
      </c>
      <c r="K74" s="184">
        <v>317923</v>
      </c>
      <c r="L74" s="184">
        <v>1267269</v>
      </c>
      <c r="M74" s="122" t="s">
        <v>18</v>
      </c>
      <c r="N74" s="329"/>
    </row>
    <row r="75" spans="1:14" s="70" customFormat="1" ht="13.2" customHeight="1" thickBot="1" x14ac:dyDescent="0.3">
      <c r="A75" s="328"/>
      <c r="B75" s="146" t="s">
        <v>19</v>
      </c>
      <c r="C75" s="204">
        <f t="shared" ref="C75:C138" si="1">L75+K75+J75+I75+H75+G75+F75+E75+D75</f>
        <v>1093165</v>
      </c>
      <c r="D75" s="184">
        <v>0</v>
      </c>
      <c r="E75" s="184">
        <v>0</v>
      </c>
      <c r="F75" s="184">
        <v>0</v>
      </c>
      <c r="G75" s="184">
        <v>0</v>
      </c>
      <c r="H75" s="184">
        <v>99266</v>
      </c>
      <c r="I75" s="184">
        <v>0</v>
      </c>
      <c r="J75" s="184">
        <v>0</v>
      </c>
      <c r="K75" s="184">
        <v>208051</v>
      </c>
      <c r="L75" s="184">
        <v>785848</v>
      </c>
      <c r="M75" s="122" t="s">
        <v>20</v>
      </c>
      <c r="N75" s="329"/>
    </row>
    <row r="76" spans="1:14" s="70" customFormat="1" ht="13.2" customHeight="1" thickBot="1" x14ac:dyDescent="0.3">
      <c r="A76" s="325" t="s">
        <v>317</v>
      </c>
      <c r="B76" s="147" t="s">
        <v>14</v>
      </c>
      <c r="C76" s="179">
        <f t="shared" si="1"/>
        <v>6</v>
      </c>
      <c r="D76" s="187">
        <v>0</v>
      </c>
      <c r="E76" s="187">
        <v>0</v>
      </c>
      <c r="F76" s="187">
        <v>0</v>
      </c>
      <c r="G76" s="187">
        <v>0</v>
      </c>
      <c r="H76" s="187">
        <v>0</v>
      </c>
      <c r="I76" s="187">
        <v>0</v>
      </c>
      <c r="J76" s="187">
        <v>0</v>
      </c>
      <c r="K76" s="187">
        <v>0</v>
      </c>
      <c r="L76" s="187">
        <v>6</v>
      </c>
      <c r="M76" s="42" t="s">
        <v>15</v>
      </c>
      <c r="N76" s="327" t="s">
        <v>316</v>
      </c>
    </row>
    <row r="77" spans="1:14" s="70" customFormat="1" ht="13.2" customHeight="1" thickBot="1" x14ac:dyDescent="0.3">
      <c r="A77" s="325"/>
      <c r="B77" s="144" t="s">
        <v>17</v>
      </c>
      <c r="C77" s="179">
        <f t="shared" si="1"/>
        <v>160962</v>
      </c>
      <c r="D77" s="187">
        <v>0</v>
      </c>
      <c r="E77" s="187">
        <v>0</v>
      </c>
      <c r="F77" s="187">
        <v>0</v>
      </c>
      <c r="G77" s="187">
        <v>0</v>
      </c>
      <c r="H77" s="187">
        <v>0</v>
      </c>
      <c r="I77" s="187">
        <v>0</v>
      </c>
      <c r="J77" s="187">
        <v>0</v>
      </c>
      <c r="K77" s="187">
        <v>0</v>
      </c>
      <c r="L77" s="187">
        <v>160962</v>
      </c>
      <c r="M77" s="42" t="s">
        <v>18</v>
      </c>
      <c r="N77" s="327"/>
    </row>
    <row r="78" spans="1:14" s="70" customFormat="1" ht="13.2" customHeight="1" thickBot="1" x14ac:dyDescent="0.3">
      <c r="A78" s="325"/>
      <c r="B78" s="144" t="s">
        <v>19</v>
      </c>
      <c r="C78" s="179">
        <f t="shared" si="1"/>
        <v>68010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68010</v>
      </c>
      <c r="M78" s="42" t="s">
        <v>20</v>
      </c>
      <c r="N78" s="327"/>
    </row>
    <row r="79" spans="1:14" s="70" customFormat="1" ht="13.2" customHeight="1" thickBot="1" x14ac:dyDescent="0.3">
      <c r="A79" s="328" t="s">
        <v>126</v>
      </c>
      <c r="B79" s="146" t="s">
        <v>14</v>
      </c>
      <c r="C79" s="202">
        <f t="shared" si="1"/>
        <v>38</v>
      </c>
      <c r="D79" s="184">
        <v>1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37</v>
      </c>
      <c r="K79" s="184">
        <v>0</v>
      </c>
      <c r="L79" s="184">
        <v>0</v>
      </c>
      <c r="M79" s="122" t="s">
        <v>15</v>
      </c>
      <c r="N79" s="329" t="s">
        <v>127</v>
      </c>
    </row>
    <row r="80" spans="1:14" s="70" customFormat="1" ht="13.2" customHeight="1" thickBot="1" x14ac:dyDescent="0.3">
      <c r="A80" s="328"/>
      <c r="B80" s="146" t="s">
        <v>17</v>
      </c>
      <c r="C80" s="203">
        <f t="shared" si="1"/>
        <v>136916</v>
      </c>
      <c r="D80" s="184">
        <v>1980</v>
      </c>
      <c r="E80" s="184">
        <v>0</v>
      </c>
      <c r="F80" s="184">
        <v>0</v>
      </c>
      <c r="G80" s="184">
        <v>0</v>
      </c>
      <c r="H80" s="184">
        <v>0</v>
      </c>
      <c r="I80" s="184">
        <v>0</v>
      </c>
      <c r="J80" s="184">
        <v>134936</v>
      </c>
      <c r="K80" s="184">
        <v>0</v>
      </c>
      <c r="L80" s="184">
        <v>0</v>
      </c>
      <c r="M80" s="122" t="s">
        <v>18</v>
      </c>
      <c r="N80" s="329"/>
    </row>
    <row r="81" spans="1:14" s="70" customFormat="1" ht="13.2" customHeight="1" x14ac:dyDescent="0.25">
      <c r="A81" s="332"/>
      <c r="B81" s="150" t="s">
        <v>19</v>
      </c>
      <c r="C81" s="204">
        <f t="shared" si="1"/>
        <v>74756</v>
      </c>
      <c r="D81" s="217">
        <v>1060</v>
      </c>
      <c r="E81" s="217">
        <v>0</v>
      </c>
      <c r="F81" s="217">
        <v>0</v>
      </c>
      <c r="G81" s="217">
        <v>0</v>
      </c>
      <c r="H81" s="217">
        <v>0</v>
      </c>
      <c r="I81" s="217">
        <v>0</v>
      </c>
      <c r="J81" s="217">
        <v>73696</v>
      </c>
      <c r="K81" s="217">
        <v>0</v>
      </c>
      <c r="L81" s="217">
        <v>0</v>
      </c>
      <c r="M81" s="74" t="s">
        <v>20</v>
      </c>
      <c r="N81" s="333"/>
    </row>
    <row r="82" spans="1:14" s="70" customFormat="1" ht="13.2" customHeight="1" thickBot="1" x14ac:dyDescent="0.3">
      <c r="A82" s="324" t="s">
        <v>286</v>
      </c>
      <c r="B82" s="216" t="s">
        <v>14</v>
      </c>
      <c r="C82" s="179">
        <f t="shared" si="1"/>
        <v>1</v>
      </c>
      <c r="D82" s="188">
        <v>0</v>
      </c>
      <c r="E82" s="188">
        <v>0</v>
      </c>
      <c r="F82" s="188">
        <v>0</v>
      </c>
      <c r="G82" s="188">
        <v>0</v>
      </c>
      <c r="H82" s="188">
        <v>1</v>
      </c>
      <c r="I82" s="188">
        <v>0</v>
      </c>
      <c r="J82" s="188">
        <v>0</v>
      </c>
      <c r="K82" s="188">
        <v>0</v>
      </c>
      <c r="L82" s="188">
        <v>0</v>
      </c>
      <c r="M82" s="42" t="s">
        <v>15</v>
      </c>
      <c r="N82" s="326" t="s">
        <v>291</v>
      </c>
    </row>
    <row r="83" spans="1:14" s="70" customFormat="1" ht="13.2" customHeight="1" thickBot="1" x14ac:dyDescent="0.3">
      <c r="A83" s="325"/>
      <c r="B83" s="144" t="s">
        <v>17</v>
      </c>
      <c r="C83" s="179">
        <f t="shared" si="1"/>
        <v>20924</v>
      </c>
      <c r="D83" s="187">
        <v>0</v>
      </c>
      <c r="E83" s="187">
        <v>0</v>
      </c>
      <c r="F83" s="187">
        <v>0</v>
      </c>
      <c r="G83" s="187">
        <v>0</v>
      </c>
      <c r="H83" s="187">
        <v>20924</v>
      </c>
      <c r="I83" s="187">
        <v>0</v>
      </c>
      <c r="J83" s="187">
        <v>0</v>
      </c>
      <c r="K83" s="187">
        <v>0</v>
      </c>
      <c r="L83" s="187">
        <v>0</v>
      </c>
      <c r="M83" s="42" t="s">
        <v>18</v>
      </c>
      <c r="N83" s="327"/>
    </row>
    <row r="84" spans="1:14" s="70" customFormat="1" ht="13.2" customHeight="1" thickBot="1" x14ac:dyDescent="0.3">
      <c r="A84" s="325"/>
      <c r="B84" s="144" t="s">
        <v>19</v>
      </c>
      <c r="C84" s="179">
        <f t="shared" si="1"/>
        <v>11786</v>
      </c>
      <c r="D84" s="187">
        <v>0</v>
      </c>
      <c r="E84" s="187">
        <v>0</v>
      </c>
      <c r="F84" s="187">
        <v>0</v>
      </c>
      <c r="G84" s="187">
        <v>0</v>
      </c>
      <c r="H84" s="187">
        <v>11786</v>
      </c>
      <c r="I84" s="187">
        <v>0</v>
      </c>
      <c r="J84" s="187">
        <v>0</v>
      </c>
      <c r="K84" s="187">
        <v>0</v>
      </c>
      <c r="L84" s="187">
        <v>0</v>
      </c>
      <c r="M84" s="42" t="s">
        <v>20</v>
      </c>
      <c r="N84" s="327"/>
    </row>
    <row r="85" spans="1:14" s="70" customFormat="1" ht="13.2" customHeight="1" thickBot="1" x14ac:dyDescent="0.3">
      <c r="A85" s="328" t="s">
        <v>190</v>
      </c>
      <c r="B85" s="146" t="s">
        <v>14</v>
      </c>
      <c r="C85" s="202">
        <f t="shared" si="1"/>
        <v>10</v>
      </c>
      <c r="D85" s="184">
        <v>0</v>
      </c>
      <c r="E85" s="184">
        <v>0</v>
      </c>
      <c r="F85" s="184">
        <v>0</v>
      </c>
      <c r="G85" s="184">
        <v>0</v>
      </c>
      <c r="H85" s="184">
        <v>10</v>
      </c>
      <c r="I85" s="184">
        <v>0</v>
      </c>
      <c r="J85" s="184">
        <v>0</v>
      </c>
      <c r="K85" s="184">
        <v>0</v>
      </c>
      <c r="L85" s="184">
        <v>0</v>
      </c>
      <c r="M85" s="122" t="s">
        <v>15</v>
      </c>
      <c r="N85" s="329" t="s">
        <v>191</v>
      </c>
    </row>
    <row r="86" spans="1:14" s="70" customFormat="1" ht="13.2" customHeight="1" thickBot="1" x14ac:dyDescent="0.3">
      <c r="A86" s="328"/>
      <c r="B86" s="146" t="s">
        <v>17</v>
      </c>
      <c r="C86" s="203">
        <f t="shared" si="1"/>
        <v>234629</v>
      </c>
      <c r="D86" s="184">
        <v>0</v>
      </c>
      <c r="E86" s="184">
        <v>0</v>
      </c>
      <c r="F86" s="184">
        <v>0</v>
      </c>
      <c r="G86" s="184">
        <v>0</v>
      </c>
      <c r="H86" s="184">
        <v>234629</v>
      </c>
      <c r="I86" s="184">
        <v>0</v>
      </c>
      <c r="J86" s="184">
        <v>0</v>
      </c>
      <c r="K86" s="184">
        <v>0</v>
      </c>
      <c r="L86" s="184">
        <v>0</v>
      </c>
      <c r="M86" s="122" t="s">
        <v>18</v>
      </c>
      <c r="N86" s="329"/>
    </row>
    <row r="87" spans="1:14" s="70" customFormat="1" ht="13.2" customHeight="1" thickBot="1" x14ac:dyDescent="0.3">
      <c r="A87" s="328"/>
      <c r="B87" s="146" t="s">
        <v>19</v>
      </c>
      <c r="C87" s="204">
        <f t="shared" si="1"/>
        <v>127391</v>
      </c>
      <c r="D87" s="184">
        <v>0</v>
      </c>
      <c r="E87" s="184">
        <v>0</v>
      </c>
      <c r="F87" s="184">
        <v>0</v>
      </c>
      <c r="G87" s="184">
        <v>0</v>
      </c>
      <c r="H87" s="184">
        <v>127391</v>
      </c>
      <c r="I87" s="184">
        <v>0</v>
      </c>
      <c r="J87" s="184">
        <v>0</v>
      </c>
      <c r="K87" s="184">
        <v>0</v>
      </c>
      <c r="L87" s="184">
        <v>0</v>
      </c>
      <c r="M87" s="122" t="s">
        <v>20</v>
      </c>
      <c r="N87" s="329"/>
    </row>
    <row r="88" spans="1:14" s="70" customFormat="1" ht="13.2" customHeight="1" thickBot="1" x14ac:dyDescent="0.3">
      <c r="A88" s="325" t="s">
        <v>50</v>
      </c>
      <c r="B88" s="147" t="s">
        <v>14</v>
      </c>
      <c r="C88" s="179">
        <f t="shared" si="1"/>
        <v>229</v>
      </c>
      <c r="D88" s="187">
        <v>1</v>
      </c>
      <c r="E88" s="187">
        <v>0</v>
      </c>
      <c r="F88" s="187">
        <v>0</v>
      </c>
      <c r="G88" s="187">
        <v>0</v>
      </c>
      <c r="H88" s="187">
        <v>92</v>
      </c>
      <c r="I88" s="187">
        <v>42</v>
      </c>
      <c r="J88" s="187">
        <v>1</v>
      </c>
      <c r="K88" s="187">
        <v>20</v>
      </c>
      <c r="L88" s="187">
        <v>73</v>
      </c>
      <c r="M88" s="42" t="s">
        <v>15</v>
      </c>
      <c r="N88" s="327" t="s">
        <v>51</v>
      </c>
    </row>
    <row r="89" spans="1:14" s="70" customFormat="1" ht="13.2" customHeight="1" thickBot="1" x14ac:dyDescent="0.3">
      <c r="A89" s="325"/>
      <c r="B89" s="144" t="s">
        <v>17</v>
      </c>
      <c r="C89" s="179">
        <f t="shared" si="1"/>
        <v>5851543</v>
      </c>
      <c r="D89" s="187">
        <v>18327</v>
      </c>
      <c r="E89" s="187">
        <v>0</v>
      </c>
      <c r="F89" s="187">
        <v>0</v>
      </c>
      <c r="G89" s="187">
        <v>0</v>
      </c>
      <c r="H89" s="187">
        <v>3549516</v>
      </c>
      <c r="I89" s="187">
        <v>781982</v>
      </c>
      <c r="J89" s="187">
        <v>57030</v>
      </c>
      <c r="K89" s="187">
        <v>224442</v>
      </c>
      <c r="L89" s="187">
        <v>1220246</v>
      </c>
      <c r="M89" s="42" t="s">
        <v>18</v>
      </c>
      <c r="N89" s="327"/>
    </row>
    <row r="90" spans="1:14" s="70" customFormat="1" ht="13.2" customHeight="1" thickBot="1" x14ac:dyDescent="0.3">
      <c r="A90" s="325"/>
      <c r="B90" s="144" t="s">
        <v>19</v>
      </c>
      <c r="C90" s="179">
        <f t="shared" si="1"/>
        <v>3227299</v>
      </c>
      <c r="D90" s="187">
        <v>10908</v>
      </c>
      <c r="E90" s="187">
        <v>0</v>
      </c>
      <c r="F90" s="187">
        <v>0</v>
      </c>
      <c r="G90" s="187">
        <v>0</v>
      </c>
      <c r="H90" s="187">
        <v>2084926</v>
      </c>
      <c r="I90" s="187">
        <v>441985</v>
      </c>
      <c r="J90" s="187">
        <v>19535</v>
      </c>
      <c r="K90" s="187">
        <v>67343</v>
      </c>
      <c r="L90" s="187">
        <v>602602</v>
      </c>
      <c r="M90" s="42" t="s">
        <v>20</v>
      </c>
      <c r="N90" s="327"/>
    </row>
    <row r="91" spans="1:14" s="70" customFormat="1" ht="13.2" customHeight="1" thickBot="1" x14ac:dyDescent="0.3">
      <c r="A91" s="328" t="s">
        <v>384</v>
      </c>
      <c r="B91" s="146" t="s">
        <v>14</v>
      </c>
      <c r="C91" s="202">
        <f t="shared" si="1"/>
        <v>1</v>
      </c>
      <c r="D91" s="184">
        <v>0</v>
      </c>
      <c r="E91" s="184">
        <v>0</v>
      </c>
      <c r="F91" s="184">
        <v>0</v>
      </c>
      <c r="G91" s="184">
        <v>0</v>
      </c>
      <c r="H91" s="184">
        <v>0</v>
      </c>
      <c r="I91" s="184">
        <v>0</v>
      </c>
      <c r="J91" s="184">
        <v>0</v>
      </c>
      <c r="K91" s="184">
        <v>1</v>
      </c>
      <c r="L91" s="184">
        <v>0</v>
      </c>
      <c r="M91" s="122" t="s">
        <v>15</v>
      </c>
      <c r="N91" s="329" t="s">
        <v>376</v>
      </c>
    </row>
    <row r="92" spans="1:14" s="70" customFormat="1" ht="13.2" customHeight="1" thickBot="1" x14ac:dyDescent="0.3">
      <c r="A92" s="328"/>
      <c r="B92" s="146" t="s">
        <v>17</v>
      </c>
      <c r="C92" s="203">
        <f t="shared" si="1"/>
        <v>9134</v>
      </c>
      <c r="D92" s="184">
        <v>0</v>
      </c>
      <c r="E92" s="184">
        <v>0</v>
      </c>
      <c r="F92" s="184">
        <v>0</v>
      </c>
      <c r="G92" s="184">
        <v>0</v>
      </c>
      <c r="H92" s="184">
        <v>0</v>
      </c>
      <c r="I92" s="184">
        <v>0</v>
      </c>
      <c r="J92" s="184">
        <v>0</v>
      </c>
      <c r="K92" s="184">
        <v>9134</v>
      </c>
      <c r="L92" s="184">
        <v>0</v>
      </c>
      <c r="M92" s="122" t="s">
        <v>18</v>
      </c>
      <c r="N92" s="329"/>
    </row>
    <row r="93" spans="1:14" s="70" customFormat="1" ht="13.2" customHeight="1" x14ac:dyDescent="0.25">
      <c r="A93" s="330"/>
      <c r="B93" s="148" t="s">
        <v>19</v>
      </c>
      <c r="C93" s="205">
        <f t="shared" si="1"/>
        <v>2741</v>
      </c>
      <c r="D93" s="198">
        <v>0</v>
      </c>
      <c r="E93" s="198">
        <v>0</v>
      </c>
      <c r="F93" s="198">
        <v>0</v>
      </c>
      <c r="G93" s="198">
        <v>0</v>
      </c>
      <c r="H93" s="198">
        <v>0</v>
      </c>
      <c r="I93" s="198">
        <v>0</v>
      </c>
      <c r="J93" s="198">
        <v>0</v>
      </c>
      <c r="K93" s="198">
        <v>2741</v>
      </c>
      <c r="L93" s="198">
        <v>0</v>
      </c>
      <c r="M93" s="123" t="s">
        <v>20</v>
      </c>
      <c r="N93" s="331"/>
    </row>
    <row r="94" spans="1:14" s="70" customFormat="1" ht="13.2" customHeight="1" thickBot="1" x14ac:dyDescent="0.3">
      <c r="A94" s="324" t="s">
        <v>277</v>
      </c>
      <c r="B94" s="216" t="s">
        <v>14</v>
      </c>
      <c r="C94" s="179">
        <f t="shared" si="1"/>
        <v>2</v>
      </c>
      <c r="D94" s="188">
        <v>0</v>
      </c>
      <c r="E94" s="188">
        <v>0</v>
      </c>
      <c r="F94" s="188">
        <v>0</v>
      </c>
      <c r="G94" s="188">
        <v>0</v>
      </c>
      <c r="H94" s="188">
        <v>0</v>
      </c>
      <c r="I94" s="188">
        <v>0</v>
      </c>
      <c r="J94" s="188">
        <v>1</v>
      </c>
      <c r="K94" s="188">
        <v>0</v>
      </c>
      <c r="L94" s="188">
        <v>1</v>
      </c>
      <c r="M94" s="42" t="s">
        <v>15</v>
      </c>
      <c r="N94" s="326" t="s">
        <v>280</v>
      </c>
    </row>
    <row r="95" spans="1:14" s="70" customFormat="1" ht="13.2" customHeight="1" thickBot="1" x14ac:dyDescent="0.3">
      <c r="A95" s="325"/>
      <c r="B95" s="144" t="s">
        <v>17</v>
      </c>
      <c r="C95" s="179">
        <f t="shared" si="1"/>
        <v>30133</v>
      </c>
      <c r="D95" s="187">
        <v>0</v>
      </c>
      <c r="E95" s="187">
        <v>0</v>
      </c>
      <c r="F95" s="187">
        <v>0</v>
      </c>
      <c r="G95" s="187">
        <v>0</v>
      </c>
      <c r="H95" s="187">
        <v>0</v>
      </c>
      <c r="I95" s="187">
        <v>0</v>
      </c>
      <c r="J95" s="187">
        <v>7949</v>
      </c>
      <c r="K95" s="187">
        <v>0</v>
      </c>
      <c r="L95" s="187">
        <v>22184</v>
      </c>
      <c r="M95" s="42" t="s">
        <v>18</v>
      </c>
      <c r="N95" s="327"/>
    </row>
    <row r="96" spans="1:14" s="70" customFormat="1" ht="13.2" customHeight="1" thickBot="1" x14ac:dyDescent="0.3">
      <c r="A96" s="325"/>
      <c r="B96" s="144" t="s">
        <v>19</v>
      </c>
      <c r="C96" s="179">
        <f t="shared" si="1"/>
        <v>13595</v>
      </c>
      <c r="D96" s="187">
        <v>0</v>
      </c>
      <c r="E96" s="187">
        <v>0</v>
      </c>
      <c r="F96" s="187">
        <v>0</v>
      </c>
      <c r="G96" s="187">
        <v>0</v>
      </c>
      <c r="H96" s="187">
        <v>0</v>
      </c>
      <c r="I96" s="187">
        <v>0</v>
      </c>
      <c r="J96" s="187">
        <v>4157</v>
      </c>
      <c r="K96" s="187">
        <v>0</v>
      </c>
      <c r="L96" s="187">
        <v>9438</v>
      </c>
      <c r="M96" s="42" t="s">
        <v>20</v>
      </c>
      <c r="N96" s="337"/>
    </row>
    <row r="97" spans="1:14" s="70" customFormat="1" ht="13.2" customHeight="1" thickBot="1" x14ac:dyDescent="0.3">
      <c r="A97" s="328" t="s">
        <v>385</v>
      </c>
      <c r="B97" s="146" t="s">
        <v>14</v>
      </c>
      <c r="C97" s="202">
        <f t="shared" si="1"/>
        <v>1</v>
      </c>
      <c r="D97" s="184">
        <v>0</v>
      </c>
      <c r="E97" s="184">
        <v>0</v>
      </c>
      <c r="F97" s="184">
        <v>0</v>
      </c>
      <c r="G97" s="184">
        <v>0</v>
      </c>
      <c r="H97" s="184">
        <v>1</v>
      </c>
      <c r="I97" s="184">
        <v>0</v>
      </c>
      <c r="J97" s="184">
        <v>0</v>
      </c>
      <c r="K97" s="184">
        <v>0</v>
      </c>
      <c r="L97" s="184">
        <v>0</v>
      </c>
      <c r="M97" s="122" t="s">
        <v>15</v>
      </c>
      <c r="N97" s="334" t="s">
        <v>377</v>
      </c>
    </row>
    <row r="98" spans="1:14" s="70" customFormat="1" ht="13.2" customHeight="1" thickBot="1" x14ac:dyDescent="0.3">
      <c r="A98" s="328"/>
      <c r="B98" s="146" t="s">
        <v>17</v>
      </c>
      <c r="C98" s="203">
        <f t="shared" si="1"/>
        <v>32987</v>
      </c>
      <c r="D98" s="184">
        <v>0</v>
      </c>
      <c r="E98" s="184">
        <v>0</v>
      </c>
      <c r="F98" s="184">
        <v>0</v>
      </c>
      <c r="G98" s="184">
        <v>0</v>
      </c>
      <c r="H98" s="184">
        <v>32987</v>
      </c>
      <c r="I98" s="184">
        <v>0</v>
      </c>
      <c r="J98" s="184">
        <v>0</v>
      </c>
      <c r="K98" s="184">
        <v>0</v>
      </c>
      <c r="L98" s="184">
        <v>0</v>
      </c>
      <c r="M98" s="122" t="s">
        <v>18</v>
      </c>
      <c r="N98" s="334"/>
    </row>
    <row r="99" spans="1:14" s="70" customFormat="1" ht="13.2" customHeight="1" thickBot="1" x14ac:dyDescent="0.3">
      <c r="A99" s="332"/>
      <c r="B99" s="146" t="s">
        <v>19</v>
      </c>
      <c r="C99" s="204">
        <f t="shared" si="1"/>
        <v>19216</v>
      </c>
      <c r="D99" s="184">
        <v>0</v>
      </c>
      <c r="E99" s="184">
        <v>0</v>
      </c>
      <c r="F99" s="184">
        <v>0</v>
      </c>
      <c r="G99" s="184">
        <v>0</v>
      </c>
      <c r="H99" s="184">
        <v>19216</v>
      </c>
      <c r="I99" s="184">
        <v>0</v>
      </c>
      <c r="J99" s="184">
        <v>0</v>
      </c>
      <c r="K99" s="184">
        <v>0</v>
      </c>
      <c r="L99" s="184">
        <v>0</v>
      </c>
      <c r="M99" s="122" t="s">
        <v>20</v>
      </c>
      <c r="N99" s="334"/>
    </row>
    <row r="100" spans="1:14" s="70" customFormat="1" ht="13.2" customHeight="1" thickBot="1" x14ac:dyDescent="0.3">
      <c r="A100" s="335" t="s">
        <v>52</v>
      </c>
      <c r="B100" s="147" t="s">
        <v>14</v>
      </c>
      <c r="C100" s="179">
        <f t="shared" si="1"/>
        <v>26</v>
      </c>
      <c r="D100" s="187">
        <v>0</v>
      </c>
      <c r="E100" s="187">
        <v>0</v>
      </c>
      <c r="F100" s="187">
        <v>0</v>
      </c>
      <c r="G100" s="187">
        <v>0</v>
      </c>
      <c r="H100" s="187">
        <v>22</v>
      </c>
      <c r="I100" s="187">
        <v>0</v>
      </c>
      <c r="J100" s="187">
        <v>0</v>
      </c>
      <c r="K100" s="187">
        <v>0</v>
      </c>
      <c r="L100" s="187">
        <v>4</v>
      </c>
      <c r="M100" s="42" t="s">
        <v>15</v>
      </c>
      <c r="N100" s="326" t="s">
        <v>53</v>
      </c>
    </row>
    <row r="101" spans="1:14" s="70" customFormat="1" ht="13.2" customHeight="1" thickBot="1" x14ac:dyDescent="0.3">
      <c r="A101" s="335"/>
      <c r="B101" s="144" t="s">
        <v>17</v>
      </c>
      <c r="C101" s="179">
        <f t="shared" si="1"/>
        <v>1225022</v>
      </c>
      <c r="D101" s="187">
        <v>0</v>
      </c>
      <c r="E101" s="187">
        <v>0</v>
      </c>
      <c r="F101" s="187">
        <v>0</v>
      </c>
      <c r="G101" s="187">
        <v>0</v>
      </c>
      <c r="H101" s="187">
        <v>1083293</v>
      </c>
      <c r="I101" s="187">
        <v>0</v>
      </c>
      <c r="J101" s="187">
        <v>0</v>
      </c>
      <c r="K101" s="187">
        <v>0</v>
      </c>
      <c r="L101" s="187">
        <v>141729</v>
      </c>
      <c r="M101" s="42" t="s">
        <v>18</v>
      </c>
      <c r="N101" s="327"/>
    </row>
    <row r="102" spans="1:14" s="70" customFormat="1" ht="13.2" customHeight="1" thickBot="1" x14ac:dyDescent="0.3">
      <c r="A102" s="335"/>
      <c r="B102" s="144" t="s">
        <v>19</v>
      </c>
      <c r="C102" s="179">
        <f t="shared" si="1"/>
        <v>735922</v>
      </c>
      <c r="D102" s="187">
        <v>0</v>
      </c>
      <c r="E102" s="187">
        <v>0</v>
      </c>
      <c r="F102" s="187">
        <v>0</v>
      </c>
      <c r="G102" s="187">
        <v>0</v>
      </c>
      <c r="H102" s="187">
        <v>666522</v>
      </c>
      <c r="I102" s="187">
        <v>0</v>
      </c>
      <c r="J102" s="187">
        <v>0</v>
      </c>
      <c r="K102" s="187">
        <v>0</v>
      </c>
      <c r="L102" s="187">
        <v>69400</v>
      </c>
      <c r="M102" s="42" t="s">
        <v>20</v>
      </c>
      <c r="N102" s="327"/>
    </row>
    <row r="103" spans="1:14" s="70" customFormat="1" ht="13.2" customHeight="1" thickBot="1" x14ac:dyDescent="0.3">
      <c r="A103" s="336" t="s">
        <v>305</v>
      </c>
      <c r="B103" s="146" t="s">
        <v>14</v>
      </c>
      <c r="C103" s="202">
        <f t="shared" si="1"/>
        <v>1</v>
      </c>
      <c r="D103" s="184">
        <v>0</v>
      </c>
      <c r="E103" s="184">
        <v>0</v>
      </c>
      <c r="F103" s="184">
        <v>0</v>
      </c>
      <c r="G103" s="184">
        <v>0</v>
      </c>
      <c r="H103" s="184">
        <v>1</v>
      </c>
      <c r="I103" s="184">
        <v>0</v>
      </c>
      <c r="J103" s="184">
        <v>0</v>
      </c>
      <c r="K103" s="184">
        <v>0</v>
      </c>
      <c r="L103" s="184">
        <v>0</v>
      </c>
      <c r="M103" s="122" t="s">
        <v>15</v>
      </c>
      <c r="N103" s="329" t="s">
        <v>304</v>
      </c>
    </row>
    <row r="104" spans="1:14" s="70" customFormat="1" ht="13.2" customHeight="1" thickBot="1" x14ac:dyDescent="0.3">
      <c r="A104" s="328"/>
      <c r="B104" s="146" t="s">
        <v>17</v>
      </c>
      <c r="C104" s="203">
        <f t="shared" si="1"/>
        <v>25546</v>
      </c>
      <c r="D104" s="184">
        <v>0</v>
      </c>
      <c r="E104" s="184">
        <v>0</v>
      </c>
      <c r="F104" s="184">
        <v>0</v>
      </c>
      <c r="G104" s="184">
        <v>0</v>
      </c>
      <c r="H104" s="184">
        <v>25546</v>
      </c>
      <c r="I104" s="184">
        <v>0</v>
      </c>
      <c r="J104" s="184">
        <v>0</v>
      </c>
      <c r="K104" s="184">
        <v>0</v>
      </c>
      <c r="L104" s="184">
        <v>0</v>
      </c>
      <c r="M104" s="122" t="s">
        <v>18</v>
      </c>
      <c r="N104" s="329"/>
    </row>
    <row r="105" spans="1:14" s="70" customFormat="1" ht="13.2" customHeight="1" thickBot="1" x14ac:dyDescent="0.3">
      <c r="A105" s="328"/>
      <c r="B105" s="146" t="s">
        <v>19</v>
      </c>
      <c r="C105" s="204">
        <f t="shared" si="1"/>
        <v>13044</v>
      </c>
      <c r="D105" s="184">
        <v>0</v>
      </c>
      <c r="E105" s="184">
        <v>0</v>
      </c>
      <c r="F105" s="184">
        <v>0</v>
      </c>
      <c r="G105" s="184">
        <v>0</v>
      </c>
      <c r="H105" s="184">
        <v>13044</v>
      </c>
      <c r="I105" s="184">
        <v>0</v>
      </c>
      <c r="J105" s="184">
        <v>0</v>
      </c>
      <c r="K105" s="184">
        <v>0</v>
      </c>
      <c r="L105" s="184">
        <v>0</v>
      </c>
      <c r="M105" s="122" t="s">
        <v>20</v>
      </c>
      <c r="N105" s="329"/>
    </row>
    <row r="106" spans="1:14" s="70" customFormat="1" ht="13.2" customHeight="1" thickBot="1" x14ac:dyDescent="0.3">
      <c r="A106" s="325" t="s">
        <v>85</v>
      </c>
      <c r="B106" s="147" t="s">
        <v>14</v>
      </c>
      <c r="C106" s="179">
        <f t="shared" si="1"/>
        <v>2</v>
      </c>
      <c r="D106" s="187">
        <v>0</v>
      </c>
      <c r="E106" s="187">
        <v>0</v>
      </c>
      <c r="F106" s="187">
        <v>0</v>
      </c>
      <c r="G106" s="187">
        <v>0</v>
      </c>
      <c r="H106" s="187">
        <v>1</v>
      </c>
      <c r="I106" s="187">
        <v>0</v>
      </c>
      <c r="J106" s="187">
        <v>0</v>
      </c>
      <c r="K106" s="187">
        <v>1</v>
      </c>
      <c r="L106" s="187">
        <v>0</v>
      </c>
      <c r="M106" s="42" t="s">
        <v>15</v>
      </c>
      <c r="N106" s="327" t="s">
        <v>86</v>
      </c>
    </row>
    <row r="107" spans="1:14" s="70" customFormat="1" ht="13.2" customHeight="1" thickBot="1" x14ac:dyDescent="0.3">
      <c r="A107" s="325"/>
      <c r="B107" s="144" t="s">
        <v>17</v>
      </c>
      <c r="C107" s="179">
        <f t="shared" si="1"/>
        <v>113696</v>
      </c>
      <c r="D107" s="187">
        <v>0</v>
      </c>
      <c r="E107" s="187">
        <v>0</v>
      </c>
      <c r="F107" s="187">
        <v>0</v>
      </c>
      <c r="G107" s="187">
        <v>0</v>
      </c>
      <c r="H107" s="187">
        <v>91373</v>
      </c>
      <c r="I107" s="187">
        <v>0</v>
      </c>
      <c r="J107" s="187">
        <v>0</v>
      </c>
      <c r="K107" s="187">
        <v>22323</v>
      </c>
      <c r="L107" s="187">
        <v>0</v>
      </c>
      <c r="M107" s="42" t="s">
        <v>18</v>
      </c>
      <c r="N107" s="327"/>
    </row>
    <row r="108" spans="1:14" s="70" customFormat="1" ht="13.2" customHeight="1" thickBot="1" x14ac:dyDescent="0.3">
      <c r="A108" s="325"/>
      <c r="B108" s="144" t="s">
        <v>19</v>
      </c>
      <c r="C108" s="179">
        <f t="shared" si="1"/>
        <v>65675</v>
      </c>
      <c r="D108" s="187">
        <v>0</v>
      </c>
      <c r="E108" s="187">
        <v>0</v>
      </c>
      <c r="F108" s="187">
        <v>0</v>
      </c>
      <c r="G108" s="187">
        <v>0</v>
      </c>
      <c r="H108" s="187">
        <v>58745</v>
      </c>
      <c r="I108" s="187">
        <v>0</v>
      </c>
      <c r="J108" s="187">
        <v>0</v>
      </c>
      <c r="K108" s="187">
        <v>6930</v>
      </c>
      <c r="L108" s="187">
        <v>0</v>
      </c>
      <c r="M108" s="42" t="s">
        <v>20</v>
      </c>
      <c r="N108" s="327"/>
    </row>
    <row r="109" spans="1:14" s="70" customFormat="1" ht="13.2" customHeight="1" thickBot="1" x14ac:dyDescent="0.3">
      <c r="A109" s="328" t="s">
        <v>54</v>
      </c>
      <c r="B109" s="146" t="s">
        <v>14</v>
      </c>
      <c r="C109" s="202">
        <f t="shared" si="1"/>
        <v>3</v>
      </c>
      <c r="D109" s="184">
        <v>0</v>
      </c>
      <c r="E109" s="184">
        <v>0</v>
      </c>
      <c r="F109" s="184">
        <v>0</v>
      </c>
      <c r="G109" s="184">
        <v>0</v>
      </c>
      <c r="H109" s="184">
        <v>0</v>
      </c>
      <c r="I109" s="184">
        <v>0</v>
      </c>
      <c r="J109" s="184">
        <v>1</v>
      </c>
      <c r="K109" s="184">
        <v>0</v>
      </c>
      <c r="L109" s="184">
        <v>2</v>
      </c>
      <c r="M109" s="122" t="s">
        <v>15</v>
      </c>
      <c r="N109" s="329" t="s">
        <v>55</v>
      </c>
    </row>
    <row r="110" spans="1:14" s="70" customFormat="1" ht="13.2" customHeight="1" thickBot="1" x14ac:dyDescent="0.3">
      <c r="A110" s="328"/>
      <c r="B110" s="146" t="s">
        <v>17</v>
      </c>
      <c r="C110" s="203">
        <f t="shared" si="1"/>
        <v>29681</v>
      </c>
      <c r="D110" s="184">
        <v>0</v>
      </c>
      <c r="E110" s="184">
        <v>0</v>
      </c>
      <c r="F110" s="184">
        <v>0</v>
      </c>
      <c r="G110" s="184">
        <v>0</v>
      </c>
      <c r="H110" s="184">
        <v>0</v>
      </c>
      <c r="I110" s="184">
        <v>0</v>
      </c>
      <c r="J110" s="184">
        <v>4086</v>
      </c>
      <c r="K110" s="184">
        <v>0</v>
      </c>
      <c r="L110" s="184">
        <v>25595</v>
      </c>
      <c r="M110" s="122" t="s">
        <v>18</v>
      </c>
      <c r="N110" s="329"/>
    </row>
    <row r="111" spans="1:14" s="70" customFormat="1" ht="13.2" customHeight="1" thickBot="1" x14ac:dyDescent="0.3">
      <c r="A111" s="328"/>
      <c r="B111" s="146" t="s">
        <v>19</v>
      </c>
      <c r="C111" s="204">
        <f t="shared" si="1"/>
        <v>15161</v>
      </c>
      <c r="D111" s="184">
        <v>0</v>
      </c>
      <c r="E111" s="184">
        <v>0</v>
      </c>
      <c r="F111" s="184">
        <v>0</v>
      </c>
      <c r="G111" s="184">
        <v>0</v>
      </c>
      <c r="H111" s="184">
        <v>0</v>
      </c>
      <c r="I111" s="184">
        <v>0</v>
      </c>
      <c r="J111" s="184">
        <v>2016</v>
      </c>
      <c r="K111" s="184">
        <v>0</v>
      </c>
      <c r="L111" s="184">
        <v>13145</v>
      </c>
      <c r="M111" s="122" t="s">
        <v>20</v>
      </c>
      <c r="N111" s="329"/>
    </row>
    <row r="112" spans="1:14" s="70" customFormat="1" ht="13.2" customHeight="1" thickBot="1" x14ac:dyDescent="0.3">
      <c r="A112" s="325" t="s">
        <v>56</v>
      </c>
      <c r="B112" s="147" t="s">
        <v>14</v>
      </c>
      <c r="C112" s="179">
        <f t="shared" si="1"/>
        <v>9</v>
      </c>
      <c r="D112" s="187">
        <v>0</v>
      </c>
      <c r="E112" s="187">
        <v>0</v>
      </c>
      <c r="F112" s="187">
        <v>0</v>
      </c>
      <c r="G112" s="187">
        <v>0</v>
      </c>
      <c r="H112" s="187">
        <v>0</v>
      </c>
      <c r="I112" s="187">
        <v>0</v>
      </c>
      <c r="J112" s="187">
        <v>0</v>
      </c>
      <c r="K112" s="187">
        <v>2</v>
      </c>
      <c r="L112" s="187">
        <v>7</v>
      </c>
      <c r="M112" s="42" t="s">
        <v>15</v>
      </c>
      <c r="N112" s="327" t="s">
        <v>57</v>
      </c>
    </row>
    <row r="113" spans="1:14" s="70" customFormat="1" ht="13.2" customHeight="1" thickBot="1" x14ac:dyDescent="0.3">
      <c r="A113" s="325"/>
      <c r="B113" s="144" t="s">
        <v>17</v>
      </c>
      <c r="C113" s="179">
        <f t="shared" si="1"/>
        <v>202283</v>
      </c>
      <c r="D113" s="187">
        <v>0</v>
      </c>
      <c r="E113" s="187">
        <v>0</v>
      </c>
      <c r="F113" s="187">
        <v>0</v>
      </c>
      <c r="G113" s="187">
        <v>0</v>
      </c>
      <c r="H113" s="187">
        <v>0</v>
      </c>
      <c r="I113" s="187">
        <v>0</v>
      </c>
      <c r="J113" s="187">
        <v>0</v>
      </c>
      <c r="K113" s="187">
        <v>25486</v>
      </c>
      <c r="L113" s="187">
        <v>176797</v>
      </c>
      <c r="M113" s="42" t="s">
        <v>18</v>
      </c>
      <c r="N113" s="327"/>
    </row>
    <row r="114" spans="1:14" s="70" customFormat="1" ht="13.2" customHeight="1" thickBot="1" x14ac:dyDescent="0.3">
      <c r="A114" s="325"/>
      <c r="B114" s="144" t="s">
        <v>19</v>
      </c>
      <c r="C114" s="179">
        <f t="shared" si="1"/>
        <v>78311</v>
      </c>
      <c r="D114" s="187">
        <v>0</v>
      </c>
      <c r="E114" s="187">
        <v>0</v>
      </c>
      <c r="F114" s="187">
        <v>0</v>
      </c>
      <c r="G114" s="187">
        <v>0</v>
      </c>
      <c r="H114" s="187">
        <v>0</v>
      </c>
      <c r="I114" s="187">
        <v>0</v>
      </c>
      <c r="J114" s="187">
        <v>0</v>
      </c>
      <c r="K114" s="187">
        <v>7706</v>
      </c>
      <c r="L114" s="187">
        <v>70605</v>
      </c>
      <c r="M114" s="42" t="s">
        <v>20</v>
      </c>
      <c r="N114" s="327"/>
    </row>
    <row r="115" spans="1:14" s="70" customFormat="1" ht="13.2" customHeight="1" thickBot="1" x14ac:dyDescent="0.3">
      <c r="A115" s="328" t="s">
        <v>58</v>
      </c>
      <c r="B115" s="146" t="s">
        <v>14</v>
      </c>
      <c r="C115" s="202">
        <f t="shared" si="1"/>
        <v>8</v>
      </c>
      <c r="D115" s="184">
        <v>0</v>
      </c>
      <c r="E115" s="184">
        <v>0</v>
      </c>
      <c r="F115" s="184">
        <v>0</v>
      </c>
      <c r="G115" s="184">
        <v>0</v>
      </c>
      <c r="H115" s="184">
        <v>0</v>
      </c>
      <c r="I115" s="184">
        <v>0</v>
      </c>
      <c r="J115" s="184">
        <v>0</v>
      </c>
      <c r="K115" s="184">
        <v>0</v>
      </c>
      <c r="L115" s="184">
        <v>8</v>
      </c>
      <c r="M115" s="122" t="s">
        <v>15</v>
      </c>
      <c r="N115" s="329" t="s">
        <v>59</v>
      </c>
    </row>
    <row r="116" spans="1:14" s="70" customFormat="1" ht="13.2" customHeight="1" thickBot="1" x14ac:dyDescent="0.3">
      <c r="A116" s="328"/>
      <c r="B116" s="146" t="s">
        <v>17</v>
      </c>
      <c r="C116" s="203">
        <f t="shared" si="1"/>
        <v>239960</v>
      </c>
      <c r="D116" s="184">
        <v>0</v>
      </c>
      <c r="E116" s="184">
        <v>0</v>
      </c>
      <c r="F116" s="184">
        <v>0</v>
      </c>
      <c r="G116" s="184">
        <v>0</v>
      </c>
      <c r="H116" s="184">
        <v>0</v>
      </c>
      <c r="I116" s="184">
        <v>0</v>
      </c>
      <c r="J116" s="184">
        <v>0</v>
      </c>
      <c r="K116" s="184">
        <v>0</v>
      </c>
      <c r="L116" s="184">
        <v>239960</v>
      </c>
      <c r="M116" s="122" t="s">
        <v>18</v>
      </c>
      <c r="N116" s="329"/>
    </row>
    <row r="117" spans="1:14" s="70" customFormat="1" ht="13.2" customHeight="1" x14ac:dyDescent="0.25">
      <c r="A117" s="332"/>
      <c r="B117" s="150" t="s">
        <v>19</v>
      </c>
      <c r="C117" s="204">
        <f t="shared" si="1"/>
        <v>94864</v>
      </c>
      <c r="D117" s="217">
        <v>0</v>
      </c>
      <c r="E117" s="217"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217">
        <v>94864</v>
      </c>
      <c r="M117" s="74" t="s">
        <v>20</v>
      </c>
      <c r="N117" s="333"/>
    </row>
    <row r="118" spans="1:14" s="70" customFormat="1" ht="13.2" customHeight="1" thickBot="1" x14ac:dyDescent="0.3">
      <c r="A118" s="324" t="s">
        <v>87</v>
      </c>
      <c r="B118" s="216" t="s">
        <v>14</v>
      </c>
      <c r="C118" s="179">
        <f t="shared" si="1"/>
        <v>1</v>
      </c>
      <c r="D118" s="188">
        <v>0</v>
      </c>
      <c r="E118" s="188">
        <v>0</v>
      </c>
      <c r="F118" s="188">
        <v>0</v>
      </c>
      <c r="G118" s="188">
        <v>0</v>
      </c>
      <c r="H118" s="188">
        <v>0</v>
      </c>
      <c r="I118" s="188">
        <v>0</v>
      </c>
      <c r="J118" s="188">
        <v>0</v>
      </c>
      <c r="K118" s="188">
        <v>0</v>
      </c>
      <c r="L118" s="188">
        <v>1</v>
      </c>
      <c r="M118" s="42" t="s">
        <v>15</v>
      </c>
      <c r="N118" s="326" t="s">
        <v>88</v>
      </c>
    </row>
    <row r="119" spans="1:14" s="70" customFormat="1" ht="13.2" customHeight="1" thickBot="1" x14ac:dyDescent="0.3">
      <c r="A119" s="325"/>
      <c r="B119" s="144" t="s">
        <v>17</v>
      </c>
      <c r="C119" s="179">
        <f t="shared" si="1"/>
        <v>29785</v>
      </c>
      <c r="D119" s="187">
        <v>0</v>
      </c>
      <c r="E119" s="187">
        <v>0</v>
      </c>
      <c r="F119" s="187">
        <v>0</v>
      </c>
      <c r="G119" s="187">
        <v>0</v>
      </c>
      <c r="H119" s="187">
        <v>0</v>
      </c>
      <c r="I119" s="187">
        <v>0</v>
      </c>
      <c r="J119" s="187">
        <v>0</v>
      </c>
      <c r="K119" s="187">
        <v>0</v>
      </c>
      <c r="L119" s="187">
        <v>29785</v>
      </c>
      <c r="M119" s="42" t="s">
        <v>18</v>
      </c>
      <c r="N119" s="327"/>
    </row>
    <row r="120" spans="1:14" s="70" customFormat="1" ht="13.2" customHeight="1" thickBot="1" x14ac:dyDescent="0.3">
      <c r="A120" s="325"/>
      <c r="B120" s="144" t="s">
        <v>19</v>
      </c>
      <c r="C120" s="179">
        <f t="shared" si="1"/>
        <v>13224</v>
      </c>
      <c r="D120" s="187">
        <v>0</v>
      </c>
      <c r="E120" s="187">
        <v>0</v>
      </c>
      <c r="F120" s="187">
        <v>0</v>
      </c>
      <c r="G120" s="187">
        <v>0</v>
      </c>
      <c r="H120" s="187">
        <v>0</v>
      </c>
      <c r="I120" s="187">
        <v>0</v>
      </c>
      <c r="J120" s="187">
        <v>0</v>
      </c>
      <c r="K120" s="187">
        <v>0</v>
      </c>
      <c r="L120" s="187">
        <v>13224</v>
      </c>
      <c r="M120" s="42" t="s">
        <v>20</v>
      </c>
      <c r="N120" s="327"/>
    </row>
    <row r="121" spans="1:14" s="70" customFormat="1" ht="13.2" customHeight="1" thickBot="1" x14ac:dyDescent="0.3">
      <c r="A121" s="328" t="s">
        <v>254</v>
      </c>
      <c r="B121" s="146" t="s">
        <v>14</v>
      </c>
      <c r="C121" s="202">
        <f t="shared" si="1"/>
        <v>40</v>
      </c>
      <c r="D121" s="184">
        <v>7</v>
      </c>
      <c r="E121" s="184">
        <v>0</v>
      </c>
      <c r="F121" s="184">
        <v>0</v>
      </c>
      <c r="G121" s="184">
        <v>0</v>
      </c>
      <c r="H121" s="184">
        <v>0</v>
      </c>
      <c r="I121" s="184">
        <v>33</v>
      </c>
      <c r="J121" s="184">
        <v>0</v>
      </c>
      <c r="K121" s="184">
        <v>0</v>
      </c>
      <c r="L121" s="184">
        <v>0</v>
      </c>
      <c r="M121" s="122" t="s">
        <v>15</v>
      </c>
      <c r="N121" s="329" t="s">
        <v>255</v>
      </c>
    </row>
    <row r="122" spans="1:14" s="70" customFormat="1" ht="13.2" customHeight="1" thickBot="1" x14ac:dyDescent="0.3">
      <c r="A122" s="328"/>
      <c r="B122" s="146" t="s">
        <v>17</v>
      </c>
      <c r="C122" s="203">
        <f t="shared" si="1"/>
        <v>635594</v>
      </c>
      <c r="D122" s="184">
        <v>29780</v>
      </c>
      <c r="E122" s="184">
        <v>0</v>
      </c>
      <c r="F122" s="184">
        <v>0</v>
      </c>
      <c r="G122" s="184">
        <v>0</v>
      </c>
      <c r="H122" s="184">
        <v>0</v>
      </c>
      <c r="I122" s="184">
        <v>605814</v>
      </c>
      <c r="J122" s="184">
        <v>0</v>
      </c>
      <c r="K122" s="184">
        <v>0</v>
      </c>
      <c r="L122" s="184">
        <v>0</v>
      </c>
      <c r="M122" s="122" t="s">
        <v>18</v>
      </c>
      <c r="N122" s="329"/>
    </row>
    <row r="123" spans="1:14" s="70" customFormat="1" ht="13.2" customHeight="1" thickBot="1" x14ac:dyDescent="0.3">
      <c r="A123" s="328"/>
      <c r="B123" s="146" t="s">
        <v>19</v>
      </c>
      <c r="C123" s="204">
        <f t="shared" si="1"/>
        <v>354778</v>
      </c>
      <c r="D123" s="184">
        <v>13756</v>
      </c>
      <c r="E123" s="184">
        <v>0</v>
      </c>
      <c r="F123" s="184">
        <v>0</v>
      </c>
      <c r="G123" s="184">
        <v>0</v>
      </c>
      <c r="H123" s="184">
        <v>0</v>
      </c>
      <c r="I123" s="184">
        <v>341022</v>
      </c>
      <c r="J123" s="184">
        <v>0</v>
      </c>
      <c r="K123" s="184">
        <v>0</v>
      </c>
      <c r="L123" s="184">
        <v>0</v>
      </c>
      <c r="M123" s="122" t="s">
        <v>20</v>
      </c>
      <c r="N123" s="329"/>
    </row>
    <row r="124" spans="1:14" s="70" customFormat="1" ht="13.2" customHeight="1" thickBot="1" x14ac:dyDescent="0.3">
      <c r="A124" s="325" t="s">
        <v>60</v>
      </c>
      <c r="B124" s="147" t="s">
        <v>14</v>
      </c>
      <c r="C124" s="179">
        <f t="shared" si="1"/>
        <v>74</v>
      </c>
      <c r="D124" s="187">
        <v>0</v>
      </c>
      <c r="E124" s="187">
        <v>0</v>
      </c>
      <c r="F124" s="187">
        <v>0</v>
      </c>
      <c r="G124" s="187">
        <v>0</v>
      </c>
      <c r="H124" s="187">
        <v>25</v>
      </c>
      <c r="I124" s="187">
        <v>23</v>
      </c>
      <c r="J124" s="187">
        <v>5</v>
      </c>
      <c r="K124" s="187">
        <v>2</v>
      </c>
      <c r="L124" s="187">
        <v>19</v>
      </c>
      <c r="M124" s="42" t="s">
        <v>15</v>
      </c>
      <c r="N124" s="327" t="s">
        <v>61</v>
      </c>
    </row>
    <row r="125" spans="1:14" s="70" customFormat="1" ht="13.2" customHeight="1" thickBot="1" x14ac:dyDescent="0.3">
      <c r="A125" s="325"/>
      <c r="B125" s="144" t="s">
        <v>17</v>
      </c>
      <c r="C125" s="179">
        <f t="shared" si="1"/>
        <v>1640819</v>
      </c>
      <c r="D125" s="187">
        <v>0</v>
      </c>
      <c r="E125" s="187">
        <v>0</v>
      </c>
      <c r="F125" s="187">
        <v>0</v>
      </c>
      <c r="G125" s="187">
        <v>0</v>
      </c>
      <c r="H125" s="187">
        <v>742604</v>
      </c>
      <c r="I125" s="187">
        <v>425155</v>
      </c>
      <c r="J125" s="187">
        <v>63133</v>
      </c>
      <c r="K125" s="187">
        <v>94335</v>
      </c>
      <c r="L125" s="187">
        <v>315592</v>
      </c>
      <c r="M125" s="42" t="s">
        <v>18</v>
      </c>
      <c r="N125" s="327"/>
    </row>
    <row r="126" spans="1:14" s="70" customFormat="1" ht="13.2" customHeight="1" thickBot="1" x14ac:dyDescent="0.3">
      <c r="A126" s="325"/>
      <c r="B126" s="144" t="s">
        <v>19</v>
      </c>
      <c r="C126" s="179">
        <f t="shared" si="1"/>
        <v>872284</v>
      </c>
      <c r="D126" s="187">
        <v>0</v>
      </c>
      <c r="E126" s="187">
        <v>0</v>
      </c>
      <c r="F126" s="187">
        <v>0</v>
      </c>
      <c r="G126" s="187">
        <v>0</v>
      </c>
      <c r="H126" s="187">
        <v>424463</v>
      </c>
      <c r="I126" s="187">
        <v>236486</v>
      </c>
      <c r="J126" s="187">
        <v>32011</v>
      </c>
      <c r="K126" s="187">
        <v>34848</v>
      </c>
      <c r="L126" s="187">
        <v>144476</v>
      </c>
      <c r="M126" s="42" t="s">
        <v>20</v>
      </c>
      <c r="N126" s="327"/>
    </row>
    <row r="127" spans="1:14" s="70" customFormat="1" ht="13.2" customHeight="1" thickBot="1" x14ac:dyDescent="0.3">
      <c r="A127" s="328" t="s">
        <v>386</v>
      </c>
      <c r="B127" s="146" t="s">
        <v>14</v>
      </c>
      <c r="C127" s="202">
        <f t="shared" si="1"/>
        <v>36</v>
      </c>
      <c r="D127" s="184">
        <v>0</v>
      </c>
      <c r="E127" s="184">
        <v>0</v>
      </c>
      <c r="F127" s="184">
        <v>0</v>
      </c>
      <c r="G127" s="184">
        <v>0</v>
      </c>
      <c r="H127" s="184">
        <v>8</v>
      </c>
      <c r="I127" s="184">
        <v>0</v>
      </c>
      <c r="J127" s="184">
        <v>0</v>
      </c>
      <c r="K127" s="184">
        <v>0</v>
      </c>
      <c r="L127" s="184">
        <v>28</v>
      </c>
      <c r="M127" s="122" t="s">
        <v>15</v>
      </c>
      <c r="N127" s="329" t="s">
        <v>281</v>
      </c>
    </row>
    <row r="128" spans="1:14" s="70" customFormat="1" ht="13.2" customHeight="1" thickBot="1" x14ac:dyDescent="0.3">
      <c r="A128" s="328"/>
      <c r="B128" s="146" t="s">
        <v>17</v>
      </c>
      <c r="C128" s="203">
        <f t="shared" si="1"/>
        <v>847280</v>
      </c>
      <c r="D128" s="184">
        <v>0</v>
      </c>
      <c r="E128" s="184">
        <v>0</v>
      </c>
      <c r="F128" s="184">
        <v>0</v>
      </c>
      <c r="G128" s="184">
        <v>0</v>
      </c>
      <c r="H128" s="184">
        <v>253249</v>
      </c>
      <c r="I128" s="184">
        <v>0</v>
      </c>
      <c r="J128" s="184">
        <v>0</v>
      </c>
      <c r="K128" s="184">
        <v>0</v>
      </c>
      <c r="L128" s="184">
        <v>594031</v>
      </c>
      <c r="M128" s="122" t="s">
        <v>18</v>
      </c>
      <c r="N128" s="329"/>
    </row>
    <row r="129" spans="1:14" s="70" customFormat="1" ht="13.2" customHeight="1" thickBot="1" x14ac:dyDescent="0.3">
      <c r="A129" s="328"/>
      <c r="B129" s="146" t="s">
        <v>19</v>
      </c>
      <c r="C129" s="204">
        <f t="shared" si="1"/>
        <v>446108</v>
      </c>
      <c r="D129" s="184">
        <v>0</v>
      </c>
      <c r="E129" s="184">
        <v>0</v>
      </c>
      <c r="F129" s="184">
        <v>0</v>
      </c>
      <c r="G129" s="184">
        <v>0</v>
      </c>
      <c r="H129" s="184">
        <v>147008</v>
      </c>
      <c r="I129" s="184">
        <v>0</v>
      </c>
      <c r="J129" s="184">
        <v>0</v>
      </c>
      <c r="K129" s="184">
        <v>0</v>
      </c>
      <c r="L129" s="184">
        <v>299100</v>
      </c>
      <c r="M129" s="122" t="s">
        <v>20</v>
      </c>
      <c r="N129" s="329"/>
    </row>
    <row r="130" spans="1:14" s="70" customFormat="1" ht="13.2" customHeight="1" thickBot="1" x14ac:dyDescent="0.3">
      <c r="A130" s="325" t="s">
        <v>63</v>
      </c>
      <c r="B130" s="147" t="s">
        <v>14</v>
      </c>
      <c r="C130" s="179">
        <f t="shared" si="1"/>
        <v>17</v>
      </c>
      <c r="D130" s="187">
        <v>1</v>
      </c>
      <c r="E130" s="187">
        <v>0</v>
      </c>
      <c r="F130" s="187">
        <v>0</v>
      </c>
      <c r="G130" s="187">
        <v>0</v>
      </c>
      <c r="H130" s="187">
        <v>4</v>
      </c>
      <c r="I130" s="187">
        <v>0</v>
      </c>
      <c r="J130" s="187">
        <v>0</v>
      </c>
      <c r="K130" s="187">
        <v>3</v>
      </c>
      <c r="L130" s="187">
        <v>9</v>
      </c>
      <c r="M130" s="42" t="s">
        <v>15</v>
      </c>
      <c r="N130" s="327" t="s">
        <v>64</v>
      </c>
    </row>
    <row r="131" spans="1:14" s="70" customFormat="1" ht="13.2" customHeight="1" thickBot="1" x14ac:dyDescent="0.3">
      <c r="A131" s="325"/>
      <c r="B131" s="144" t="s">
        <v>17</v>
      </c>
      <c r="C131" s="179">
        <f t="shared" si="1"/>
        <v>493946</v>
      </c>
      <c r="D131" s="187">
        <v>30521</v>
      </c>
      <c r="E131" s="187">
        <v>0</v>
      </c>
      <c r="F131" s="187">
        <v>0</v>
      </c>
      <c r="G131" s="187">
        <v>0</v>
      </c>
      <c r="H131" s="187">
        <v>117368</v>
      </c>
      <c r="I131" s="187">
        <v>0</v>
      </c>
      <c r="J131" s="187">
        <v>0</v>
      </c>
      <c r="K131" s="187">
        <v>77078</v>
      </c>
      <c r="L131" s="187">
        <v>268979</v>
      </c>
      <c r="M131" s="42" t="s">
        <v>18</v>
      </c>
      <c r="N131" s="327"/>
    </row>
    <row r="132" spans="1:14" s="70" customFormat="1" ht="13.2" customHeight="1" thickBot="1" x14ac:dyDescent="0.3">
      <c r="A132" s="325"/>
      <c r="B132" s="144" t="s">
        <v>19</v>
      </c>
      <c r="C132" s="179">
        <f t="shared" si="1"/>
        <v>253100</v>
      </c>
      <c r="D132" s="187">
        <v>13352</v>
      </c>
      <c r="E132" s="187">
        <v>0</v>
      </c>
      <c r="F132" s="187">
        <v>0</v>
      </c>
      <c r="G132" s="187">
        <v>0</v>
      </c>
      <c r="H132" s="187">
        <v>68747</v>
      </c>
      <c r="I132" s="187">
        <v>0</v>
      </c>
      <c r="J132" s="187">
        <v>0</v>
      </c>
      <c r="K132" s="187">
        <v>23123</v>
      </c>
      <c r="L132" s="187">
        <v>147878</v>
      </c>
      <c r="M132" s="42" t="s">
        <v>20</v>
      </c>
      <c r="N132" s="327"/>
    </row>
    <row r="133" spans="1:14" s="70" customFormat="1" ht="13.2" customHeight="1" thickBot="1" x14ac:dyDescent="0.3">
      <c r="A133" s="328" t="s">
        <v>156</v>
      </c>
      <c r="B133" s="146" t="s">
        <v>14</v>
      </c>
      <c r="C133" s="202">
        <f t="shared" si="1"/>
        <v>1</v>
      </c>
      <c r="D133" s="184">
        <v>1</v>
      </c>
      <c r="E133" s="184">
        <v>0</v>
      </c>
      <c r="F133" s="184">
        <v>0</v>
      </c>
      <c r="G133" s="184">
        <v>0</v>
      </c>
      <c r="H133" s="184">
        <v>0</v>
      </c>
      <c r="I133" s="184">
        <v>0</v>
      </c>
      <c r="J133" s="184">
        <v>0</v>
      </c>
      <c r="K133" s="184">
        <v>0</v>
      </c>
      <c r="L133" s="184">
        <v>0</v>
      </c>
      <c r="M133" s="122" t="s">
        <v>15</v>
      </c>
      <c r="N133" s="329" t="s">
        <v>155</v>
      </c>
    </row>
    <row r="134" spans="1:14" s="70" customFormat="1" ht="13.2" customHeight="1" thickBot="1" x14ac:dyDescent="0.3">
      <c r="A134" s="328"/>
      <c r="B134" s="146" t="s">
        <v>17</v>
      </c>
      <c r="C134" s="203">
        <f t="shared" si="1"/>
        <v>221</v>
      </c>
      <c r="D134" s="184">
        <v>221</v>
      </c>
      <c r="E134" s="184">
        <v>0</v>
      </c>
      <c r="F134" s="184">
        <v>0</v>
      </c>
      <c r="G134" s="184">
        <v>0</v>
      </c>
      <c r="H134" s="184">
        <v>0</v>
      </c>
      <c r="I134" s="184">
        <v>0</v>
      </c>
      <c r="J134" s="184">
        <v>0</v>
      </c>
      <c r="K134" s="184">
        <v>0</v>
      </c>
      <c r="L134" s="184">
        <v>0</v>
      </c>
      <c r="M134" s="122" t="s">
        <v>18</v>
      </c>
      <c r="N134" s="329"/>
    </row>
    <row r="135" spans="1:14" s="70" customFormat="1" ht="13.2" customHeight="1" x14ac:dyDescent="0.25">
      <c r="A135" s="330"/>
      <c r="B135" s="148" t="s">
        <v>19</v>
      </c>
      <c r="C135" s="205">
        <f t="shared" si="1"/>
        <v>66</v>
      </c>
      <c r="D135" s="198">
        <v>66</v>
      </c>
      <c r="E135" s="198">
        <v>0</v>
      </c>
      <c r="F135" s="198">
        <v>0</v>
      </c>
      <c r="G135" s="198">
        <v>0</v>
      </c>
      <c r="H135" s="198">
        <v>0</v>
      </c>
      <c r="I135" s="198">
        <v>0</v>
      </c>
      <c r="J135" s="198">
        <v>0</v>
      </c>
      <c r="K135" s="198">
        <v>0</v>
      </c>
      <c r="L135" s="198">
        <v>0</v>
      </c>
      <c r="M135" s="123" t="s">
        <v>20</v>
      </c>
      <c r="N135" s="331"/>
    </row>
    <row r="136" spans="1:14" s="70" customFormat="1" ht="13.2" customHeight="1" thickBot="1" x14ac:dyDescent="0.3">
      <c r="A136" s="324" t="s">
        <v>89</v>
      </c>
      <c r="B136" s="216" t="s">
        <v>14</v>
      </c>
      <c r="C136" s="179">
        <f t="shared" si="1"/>
        <v>13</v>
      </c>
      <c r="D136" s="188">
        <v>1</v>
      </c>
      <c r="E136" s="188">
        <v>0</v>
      </c>
      <c r="F136" s="188">
        <v>0</v>
      </c>
      <c r="G136" s="188">
        <v>0</v>
      </c>
      <c r="H136" s="188">
        <v>6</v>
      </c>
      <c r="I136" s="188">
        <v>0</v>
      </c>
      <c r="J136" s="188">
        <v>0</v>
      </c>
      <c r="K136" s="188">
        <v>0</v>
      </c>
      <c r="L136" s="188">
        <v>6</v>
      </c>
      <c r="M136" s="42" t="s">
        <v>15</v>
      </c>
      <c r="N136" s="326" t="s">
        <v>90</v>
      </c>
    </row>
    <row r="137" spans="1:14" s="70" customFormat="1" ht="13.2" customHeight="1" thickBot="1" x14ac:dyDescent="0.3">
      <c r="A137" s="325"/>
      <c r="B137" s="144" t="s">
        <v>17</v>
      </c>
      <c r="C137" s="179">
        <f t="shared" si="1"/>
        <v>616547</v>
      </c>
      <c r="D137" s="187">
        <v>34554</v>
      </c>
      <c r="E137" s="187">
        <v>0</v>
      </c>
      <c r="F137" s="187">
        <v>0</v>
      </c>
      <c r="G137" s="187">
        <v>0</v>
      </c>
      <c r="H137" s="187">
        <v>203969</v>
      </c>
      <c r="I137" s="187">
        <v>0</v>
      </c>
      <c r="J137" s="187">
        <v>0</v>
      </c>
      <c r="K137" s="187">
        <v>0</v>
      </c>
      <c r="L137" s="187">
        <v>378024</v>
      </c>
      <c r="M137" s="42" t="s">
        <v>18</v>
      </c>
      <c r="N137" s="327"/>
    </row>
    <row r="138" spans="1:14" s="70" customFormat="1" ht="13.2" customHeight="1" thickBot="1" x14ac:dyDescent="0.3">
      <c r="A138" s="325"/>
      <c r="B138" s="144" t="s">
        <v>19</v>
      </c>
      <c r="C138" s="179">
        <f t="shared" si="1"/>
        <v>378437</v>
      </c>
      <c r="D138" s="187">
        <v>19576</v>
      </c>
      <c r="E138" s="187">
        <v>0</v>
      </c>
      <c r="F138" s="187">
        <v>0</v>
      </c>
      <c r="G138" s="187">
        <v>0</v>
      </c>
      <c r="H138" s="187">
        <v>124451</v>
      </c>
      <c r="I138" s="187">
        <v>0</v>
      </c>
      <c r="J138" s="187">
        <v>0</v>
      </c>
      <c r="K138" s="187">
        <v>0</v>
      </c>
      <c r="L138" s="187">
        <v>234410</v>
      </c>
      <c r="M138" s="42" t="s">
        <v>20</v>
      </c>
      <c r="N138" s="327"/>
    </row>
    <row r="139" spans="1:14" s="70" customFormat="1" ht="13.2" customHeight="1" thickBot="1" x14ac:dyDescent="0.3">
      <c r="A139" s="328" t="s">
        <v>278</v>
      </c>
      <c r="B139" s="146" t="s">
        <v>14</v>
      </c>
      <c r="C139" s="202">
        <f t="shared" ref="C139:C177" si="2">L139+K139+J139+I139+H139+G139+F139+E139+D139</f>
        <v>79</v>
      </c>
      <c r="D139" s="184">
        <v>4</v>
      </c>
      <c r="E139" s="184">
        <v>0</v>
      </c>
      <c r="F139" s="184">
        <v>0</v>
      </c>
      <c r="G139" s="184">
        <v>0</v>
      </c>
      <c r="H139" s="184">
        <v>10</v>
      </c>
      <c r="I139" s="184">
        <v>23</v>
      </c>
      <c r="J139" s="184">
        <v>4</v>
      </c>
      <c r="K139" s="184">
        <v>1</v>
      </c>
      <c r="L139" s="184">
        <v>37</v>
      </c>
      <c r="M139" s="122" t="s">
        <v>15</v>
      </c>
      <c r="N139" s="329" t="s">
        <v>378</v>
      </c>
    </row>
    <row r="140" spans="1:14" s="70" customFormat="1" ht="13.2" customHeight="1" thickBot="1" x14ac:dyDescent="0.3">
      <c r="A140" s="328"/>
      <c r="B140" s="146" t="s">
        <v>17</v>
      </c>
      <c r="C140" s="203">
        <f t="shared" si="2"/>
        <v>1506892</v>
      </c>
      <c r="D140" s="184">
        <v>19831</v>
      </c>
      <c r="E140" s="184">
        <v>0</v>
      </c>
      <c r="F140" s="184">
        <v>0</v>
      </c>
      <c r="G140" s="184">
        <v>0</v>
      </c>
      <c r="H140" s="184">
        <v>298023</v>
      </c>
      <c r="I140" s="184">
        <v>174414</v>
      </c>
      <c r="J140" s="184">
        <v>98903</v>
      </c>
      <c r="K140" s="184">
        <v>48772</v>
      </c>
      <c r="L140" s="184">
        <v>866949</v>
      </c>
      <c r="M140" s="122" t="s">
        <v>18</v>
      </c>
      <c r="N140" s="329"/>
    </row>
    <row r="141" spans="1:14" s="70" customFormat="1" ht="13.2" customHeight="1" thickBot="1" x14ac:dyDescent="0.3">
      <c r="A141" s="328"/>
      <c r="B141" s="146" t="s">
        <v>19</v>
      </c>
      <c r="C141" s="204">
        <f t="shared" si="2"/>
        <v>678217</v>
      </c>
      <c r="D141" s="184">
        <v>8964</v>
      </c>
      <c r="E141" s="184">
        <v>0</v>
      </c>
      <c r="F141" s="184">
        <v>0</v>
      </c>
      <c r="G141" s="184">
        <v>0</v>
      </c>
      <c r="H141" s="184">
        <v>145675</v>
      </c>
      <c r="I141" s="184">
        <v>81575</v>
      </c>
      <c r="J141" s="184">
        <v>38654</v>
      </c>
      <c r="K141" s="184">
        <v>14631</v>
      </c>
      <c r="L141" s="184">
        <v>388718</v>
      </c>
      <c r="M141" s="122" t="s">
        <v>20</v>
      </c>
      <c r="N141" s="329"/>
    </row>
    <row r="142" spans="1:14" s="70" customFormat="1" ht="13.2" customHeight="1" thickBot="1" x14ac:dyDescent="0.3">
      <c r="A142" s="325" t="s">
        <v>65</v>
      </c>
      <c r="B142" s="147" t="s">
        <v>14</v>
      </c>
      <c r="C142" s="179">
        <f t="shared" si="2"/>
        <v>50</v>
      </c>
      <c r="D142" s="187">
        <v>0</v>
      </c>
      <c r="E142" s="187">
        <v>0</v>
      </c>
      <c r="F142" s="187">
        <v>0</v>
      </c>
      <c r="G142" s="187">
        <v>0</v>
      </c>
      <c r="H142" s="187">
        <v>36</v>
      </c>
      <c r="I142" s="187">
        <v>0</v>
      </c>
      <c r="J142" s="187">
        <v>0</v>
      </c>
      <c r="K142" s="187">
        <v>1</v>
      </c>
      <c r="L142" s="187">
        <v>13</v>
      </c>
      <c r="M142" s="42" t="s">
        <v>15</v>
      </c>
      <c r="N142" s="327" t="s">
        <v>66</v>
      </c>
    </row>
    <row r="143" spans="1:14" s="70" customFormat="1" ht="13.2" customHeight="1" thickBot="1" x14ac:dyDescent="0.3">
      <c r="A143" s="325"/>
      <c r="B143" s="144" t="s">
        <v>17</v>
      </c>
      <c r="C143" s="179">
        <f t="shared" si="2"/>
        <v>1570684</v>
      </c>
      <c r="D143" s="187">
        <v>0</v>
      </c>
      <c r="E143" s="187">
        <v>0</v>
      </c>
      <c r="F143" s="187">
        <v>0</v>
      </c>
      <c r="G143" s="187">
        <v>0</v>
      </c>
      <c r="H143" s="187">
        <v>1040686</v>
      </c>
      <c r="I143" s="187">
        <v>0</v>
      </c>
      <c r="J143" s="187">
        <v>0</v>
      </c>
      <c r="K143" s="187">
        <v>47379</v>
      </c>
      <c r="L143" s="187">
        <v>482619</v>
      </c>
      <c r="M143" s="42" t="s">
        <v>18</v>
      </c>
      <c r="N143" s="327"/>
    </row>
    <row r="144" spans="1:14" s="70" customFormat="1" ht="13.2" customHeight="1" thickBot="1" x14ac:dyDescent="0.3">
      <c r="A144" s="325"/>
      <c r="B144" s="144" t="s">
        <v>19</v>
      </c>
      <c r="C144" s="179">
        <f t="shared" si="2"/>
        <v>848240</v>
      </c>
      <c r="D144" s="187">
        <v>0</v>
      </c>
      <c r="E144" s="187">
        <v>0</v>
      </c>
      <c r="F144" s="187">
        <v>0</v>
      </c>
      <c r="G144" s="187">
        <v>0</v>
      </c>
      <c r="H144" s="187">
        <v>595254</v>
      </c>
      <c r="I144" s="187">
        <v>0</v>
      </c>
      <c r="J144" s="187">
        <v>0</v>
      </c>
      <c r="K144" s="187">
        <v>18644</v>
      </c>
      <c r="L144" s="187">
        <v>234342</v>
      </c>
      <c r="M144" s="42" t="s">
        <v>20</v>
      </c>
      <c r="N144" s="327"/>
    </row>
    <row r="145" spans="1:14" s="70" customFormat="1" ht="13.2" customHeight="1" thickBot="1" x14ac:dyDescent="0.3">
      <c r="A145" s="328" t="s">
        <v>387</v>
      </c>
      <c r="B145" s="146" t="s">
        <v>14</v>
      </c>
      <c r="C145" s="202">
        <f t="shared" si="2"/>
        <v>15</v>
      </c>
      <c r="D145" s="184">
        <v>0</v>
      </c>
      <c r="E145" s="184">
        <v>0</v>
      </c>
      <c r="F145" s="184">
        <v>0</v>
      </c>
      <c r="G145" s="184">
        <v>0</v>
      </c>
      <c r="H145" s="184">
        <v>1</v>
      </c>
      <c r="I145" s="184">
        <v>6</v>
      </c>
      <c r="J145" s="184">
        <v>6</v>
      </c>
      <c r="K145" s="184">
        <v>1</v>
      </c>
      <c r="L145" s="184">
        <v>1</v>
      </c>
      <c r="M145" s="122" t="s">
        <v>15</v>
      </c>
      <c r="N145" s="329" t="s">
        <v>282</v>
      </c>
    </row>
    <row r="146" spans="1:14" s="70" customFormat="1" ht="13.2" customHeight="1" thickBot="1" x14ac:dyDescent="0.3">
      <c r="A146" s="328"/>
      <c r="B146" s="146" t="s">
        <v>17</v>
      </c>
      <c r="C146" s="203">
        <f t="shared" si="2"/>
        <v>271900</v>
      </c>
      <c r="D146" s="184">
        <v>0</v>
      </c>
      <c r="E146" s="184">
        <v>0</v>
      </c>
      <c r="F146" s="184">
        <v>0</v>
      </c>
      <c r="G146" s="184">
        <v>0</v>
      </c>
      <c r="H146" s="184">
        <v>33005</v>
      </c>
      <c r="I146" s="184">
        <v>161616</v>
      </c>
      <c r="J146" s="184">
        <v>54077</v>
      </c>
      <c r="K146" s="184">
        <v>11473</v>
      </c>
      <c r="L146" s="184">
        <v>11729</v>
      </c>
      <c r="M146" s="122" t="s">
        <v>18</v>
      </c>
      <c r="N146" s="329"/>
    </row>
    <row r="147" spans="1:14" s="70" customFormat="1" ht="13.2" customHeight="1" thickBot="1" x14ac:dyDescent="0.3">
      <c r="A147" s="328"/>
      <c r="B147" s="146" t="s">
        <v>19</v>
      </c>
      <c r="C147" s="204">
        <f t="shared" si="2"/>
        <v>122840</v>
      </c>
      <c r="D147" s="184">
        <v>0</v>
      </c>
      <c r="E147" s="184">
        <v>0</v>
      </c>
      <c r="F147" s="184">
        <v>0</v>
      </c>
      <c r="G147" s="184">
        <v>0</v>
      </c>
      <c r="H147" s="184">
        <v>19231</v>
      </c>
      <c r="I147" s="184">
        <v>72102</v>
      </c>
      <c r="J147" s="184">
        <v>21388</v>
      </c>
      <c r="K147" s="184">
        <v>3834</v>
      </c>
      <c r="L147" s="184">
        <v>6285</v>
      </c>
      <c r="M147" s="122" t="s">
        <v>20</v>
      </c>
      <c r="N147" s="329"/>
    </row>
    <row r="148" spans="1:14" s="70" customFormat="1" ht="13.2" customHeight="1" thickBot="1" x14ac:dyDescent="0.3">
      <c r="A148" s="325" t="s">
        <v>223</v>
      </c>
      <c r="B148" s="147" t="s">
        <v>14</v>
      </c>
      <c r="C148" s="179">
        <f t="shared" si="2"/>
        <v>2</v>
      </c>
      <c r="D148" s="187">
        <v>2</v>
      </c>
      <c r="E148" s="187">
        <v>0</v>
      </c>
      <c r="F148" s="187">
        <v>0</v>
      </c>
      <c r="G148" s="187">
        <v>0</v>
      </c>
      <c r="H148" s="187">
        <v>0</v>
      </c>
      <c r="I148" s="187">
        <v>0</v>
      </c>
      <c r="J148" s="187">
        <v>0</v>
      </c>
      <c r="K148" s="187">
        <v>0</v>
      </c>
      <c r="L148" s="187">
        <v>0</v>
      </c>
      <c r="M148" s="42" t="s">
        <v>15</v>
      </c>
      <c r="N148" s="327" t="s">
        <v>225</v>
      </c>
    </row>
    <row r="149" spans="1:14" s="70" customFormat="1" ht="13.2" customHeight="1" thickBot="1" x14ac:dyDescent="0.3">
      <c r="A149" s="325"/>
      <c r="B149" s="144" t="s">
        <v>17</v>
      </c>
      <c r="C149" s="179">
        <f t="shared" si="2"/>
        <v>9178</v>
      </c>
      <c r="D149" s="187">
        <v>9178</v>
      </c>
      <c r="E149" s="187">
        <v>0</v>
      </c>
      <c r="F149" s="187">
        <v>0</v>
      </c>
      <c r="G149" s="187">
        <v>0</v>
      </c>
      <c r="H149" s="187">
        <v>0</v>
      </c>
      <c r="I149" s="187">
        <v>0</v>
      </c>
      <c r="J149" s="187">
        <v>0</v>
      </c>
      <c r="K149" s="187">
        <v>0</v>
      </c>
      <c r="L149" s="187">
        <v>0</v>
      </c>
      <c r="M149" s="42" t="s">
        <v>18</v>
      </c>
      <c r="N149" s="327"/>
    </row>
    <row r="150" spans="1:14" s="70" customFormat="1" ht="13.2" customHeight="1" thickBot="1" x14ac:dyDescent="0.3">
      <c r="A150" s="325"/>
      <c r="B150" s="144" t="s">
        <v>19</v>
      </c>
      <c r="C150" s="179">
        <f t="shared" si="2"/>
        <v>4334</v>
      </c>
      <c r="D150" s="187">
        <v>4334</v>
      </c>
      <c r="E150" s="187">
        <v>0</v>
      </c>
      <c r="F150" s="187">
        <v>0</v>
      </c>
      <c r="G150" s="187">
        <v>0</v>
      </c>
      <c r="H150" s="187">
        <v>0</v>
      </c>
      <c r="I150" s="187">
        <v>0</v>
      </c>
      <c r="J150" s="187">
        <v>0</v>
      </c>
      <c r="K150" s="187">
        <v>0</v>
      </c>
      <c r="L150" s="187">
        <v>0</v>
      </c>
      <c r="M150" s="42" t="s">
        <v>20</v>
      </c>
      <c r="N150" s="327"/>
    </row>
    <row r="151" spans="1:14" s="70" customFormat="1" ht="13.2" customHeight="1" thickBot="1" x14ac:dyDescent="0.3">
      <c r="A151" s="328" t="s">
        <v>67</v>
      </c>
      <c r="B151" s="146" t="s">
        <v>14</v>
      </c>
      <c r="C151" s="202">
        <f t="shared" si="2"/>
        <v>395</v>
      </c>
      <c r="D151" s="184">
        <v>21</v>
      </c>
      <c r="E151" s="184">
        <v>0</v>
      </c>
      <c r="F151" s="184">
        <v>0</v>
      </c>
      <c r="G151" s="184">
        <v>0</v>
      </c>
      <c r="H151" s="184">
        <v>208</v>
      </c>
      <c r="I151" s="184">
        <v>20</v>
      </c>
      <c r="J151" s="184">
        <v>41</v>
      </c>
      <c r="K151" s="184">
        <v>8</v>
      </c>
      <c r="L151" s="184">
        <v>97</v>
      </c>
      <c r="M151" s="122" t="s">
        <v>15</v>
      </c>
      <c r="N151" s="329" t="s">
        <v>68</v>
      </c>
    </row>
    <row r="152" spans="1:14" s="70" customFormat="1" ht="13.2" customHeight="1" thickBot="1" x14ac:dyDescent="0.3">
      <c r="A152" s="328"/>
      <c r="B152" s="146" t="s">
        <v>17</v>
      </c>
      <c r="C152" s="203">
        <f t="shared" si="2"/>
        <v>13843330</v>
      </c>
      <c r="D152" s="184">
        <v>72611</v>
      </c>
      <c r="E152" s="184">
        <v>0</v>
      </c>
      <c r="F152" s="184">
        <v>0</v>
      </c>
      <c r="G152" s="184">
        <v>0</v>
      </c>
      <c r="H152" s="184">
        <v>7305896</v>
      </c>
      <c r="I152" s="184">
        <v>340919</v>
      </c>
      <c r="J152" s="184">
        <v>194953</v>
      </c>
      <c r="K152" s="184">
        <v>356088</v>
      </c>
      <c r="L152" s="184">
        <v>5572863</v>
      </c>
      <c r="M152" s="122" t="s">
        <v>18</v>
      </c>
      <c r="N152" s="329"/>
    </row>
    <row r="153" spans="1:14" s="70" customFormat="1" ht="13.2" customHeight="1" thickBot="1" x14ac:dyDescent="0.3">
      <c r="A153" s="328"/>
      <c r="B153" s="146" t="s">
        <v>19</v>
      </c>
      <c r="C153" s="203">
        <f t="shared" si="2"/>
        <v>7695785</v>
      </c>
      <c r="D153" s="184">
        <v>27072</v>
      </c>
      <c r="E153" s="184">
        <v>0</v>
      </c>
      <c r="F153" s="184">
        <v>0</v>
      </c>
      <c r="G153" s="184">
        <v>0</v>
      </c>
      <c r="H153" s="184">
        <v>4055011</v>
      </c>
      <c r="I153" s="184">
        <v>161915</v>
      </c>
      <c r="J153" s="184">
        <v>103284</v>
      </c>
      <c r="K153" s="184">
        <v>133666</v>
      </c>
      <c r="L153" s="184">
        <v>3214837</v>
      </c>
      <c r="M153" s="122" t="s">
        <v>20</v>
      </c>
      <c r="N153" s="329"/>
    </row>
    <row r="154" spans="1:14" s="70" customFormat="1" ht="13.2" customHeight="1" thickBot="1" x14ac:dyDescent="0.3">
      <c r="A154" s="324" t="s">
        <v>388</v>
      </c>
      <c r="B154" s="216" t="s">
        <v>17</v>
      </c>
      <c r="C154" s="179">
        <f t="shared" si="2"/>
        <v>13</v>
      </c>
      <c r="D154" s="188">
        <v>8</v>
      </c>
      <c r="E154" s="188">
        <v>0</v>
      </c>
      <c r="F154" s="188">
        <v>0</v>
      </c>
      <c r="G154" s="188">
        <v>0</v>
      </c>
      <c r="H154" s="188">
        <v>1</v>
      </c>
      <c r="I154" s="188">
        <v>0</v>
      </c>
      <c r="J154" s="188">
        <v>4</v>
      </c>
      <c r="K154" s="188">
        <v>0</v>
      </c>
      <c r="L154" s="188">
        <v>0</v>
      </c>
      <c r="M154" s="42" t="s">
        <v>15</v>
      </c>
      <c r="N154" s="326" t="s">
        <v>379</v>
      </c>
    </row>
    <row r="155" spans="1:14" s="70" customFormat="1" ht="13.2" customHeight="1" thickBot="1" x14ac:dyDescent="0.3">
      <c r="A155" s="325"/>
      <c r="B155" s="144" t="s">
        <v>19</v>
      </c>
      <c r="C155" s="179">
        <f t="shared" si="2"/>
        <v>39477</v>
      </c>
      <c r="D155" s="187">
        <v>18182</v>
      </c>
      <c r="E155" s="187">
        <v>0</v>
      </c>
      <c r="F155" s="187">
        <v>0</v>
      </c>
      <c r="G155" s="187">
        <v>0</v>
      </c>
      <c r="H155" s="187">
        <v>4259</v>
      </c>
      <c r="I155" s="187">
        <v>0</v>
      </c>
      <c r="J155" s="187">
        <v>17036</v>
      </c>
      <c r="K155" s="187">
        <v>0</v>
      </c>
      <c r="L155" s="187">
        <v>0</v>
      </c>
      <c r="M155" s="42" t="s">
        <v>18</v>
      </c>
      <c r="N155" s="327"/>
    </row>
    <row r="156" spans="1:14" s="70" customFormat="1" ht="13.2" customHeight="1" thickBot="1" x14ac:dyDescent="0.3">
      <c r="A156" s="325"/>
      <c r="B156" s="144" t="s">
        <v>14</v>
      </c>
      <c r="C156" s="179">
        <f t="shared" si="2"/>
        <v>10522</v>
      </c>
      <c r="D156" s="187">
        <v>4867</v>
      </c>
      <c r="E156" s="187">
        <v>0</v>
      </c>
      <c r="F156" s="187">
        <v>0</v>
      </c>
      <c r="G156" s="187">
        <v>0</v>
      </c>
      <c r="H156" s="187">
        <v>1131</v>
      </c>
      <c r="I156" s="187">
        <v>0</v>
      </c>
      <c r="J156" s="187">
        <v>4524</v>
      </c>
      <c r="K156" s="187">
        <v>0</v>
      </c>
      <c r="L156" s="187">
        <v>0</v>
      </c>
      <c r="M156" s="42" t="s">
        <v>20</v>
      </c>
      <c r="N156" s="327"/>
    </row>
    <row r="157" spans="1:14" s="70" customFormat="1" ht="13.2" customHeight="1" thickBot="1" x14ac:dyDescent="0.3">
      <c r="A157" s="328" t="s">
        <v>389</v>
      </c>
      <c r="B157" s="146" t="s">
        <v>17</v>
      </c>
      <c r="C157" s="202">
        <f t="shared" si="2"/>
        <v>10</v>
      </c>
      <c r="D157" s="184">
        <v>7</v>
      </c>
      <c r="E157" s="184">
        <v>0</v>
      </c>
      <c r="F157" s="184">
        <v>0</v>
      </c>
      <c r="G157" s="184">
        <v>0</v>
      </c>
      <c r="H157" s="184">
        <v>2</v>
      </c>
      <c r="I157" s="184">
        <v>0</v>
      </c>
      <c r="J157" s="184">
        <v>1</v>
      </c>
      <c r="K157" s="184">
        <v>0</v>
      </c>
      <c r="L157" s="184">
        <v>0</v>
      </c>
      <c r="M157" s="122" t="s">
        <v>15</v>
      </c>
      <c r="N157" s="329" t="s">
        <v>380</v>
      </c>
    </row>
    <row r="158" spans="1:14" s="70" customFormat="1" ht="13.2" customHeight="1" thickBot="1" x14ac:dyDescent="0.3">
      <c r="A158" s="328"/>
      <c r="B158" s="146" t="s">
        <v>19</v>
      </c>
      <c r="C158" s="203">
        <f t="shared" si="2"/>
        <v>34475</v>
      </c>
      <c r="D158" s="184">
        <v>24403</v>
      </c>
      <c r="E158" s="184">
        <v>0</v>
      </c>
      <c r="F158" s="184">
        <v>0</v>
      </c>
      <c r="G158" s="184">
        <v>0</v>
      </c>
      <c r="H158" s="184">
        <v>7090</v>
      </c>
      <c r="I158" s="184">
        <v>0</v>
      </c>
      <c r="J158" s="184">
        <v>2982</v>
      </c>
      <c r="K158" s="184">
        <v>0</v>
      </c>
      <c r="L158" s="184">
        <v>0</v>
      </c>
      <c r="M158" s="122" t="s">
        <v>18</v>
      </c>
      <c r="N158" s="329"/>
    </row>
    <row r="159" spans="1:14" s="70" customFormat="1" ht="13.2" customHeight="1" thickBot="1" x14ac:dyDescent="0.3">
      <c r="A159" s="328"/>
      <c r="B159" s="146" t="s">
        <v>17</v>
      </c>
      <c r="C159" s="204">
        <f t="shared" si="2"/>
        <v>10200</v>
      </c>
      <c r="D159" s="184">
        <v>7177</v>
      </c>
      <c r="E159" s="184">
        <v>0</v>
      </c>
      <c r="F159" s="184">
        <v>0</v>
      </c>
      <c r="G159" s="184">
        <v>0</v>
      </c>
      <c r="H159" s="184">
        <v>2128</v>
      </c>
      <c r="I159" s="184">
        <v>0</v>
      </c>
      <c r="J159" s="184">
        <v>895</v>
      </c>
      <c r="K159" s="184">
        <v>0</v>
      </c>
      <c r="L159" s="184">
        <v>0</v>
      </c>
      <c r="M159" s="122" t="s">
        <v>20</v>
      </c>
      <c r="N159" s="329"/>
    </row>
    <row r="160" spans="1:14" s="70" customFormat="1" ht="13.2" customHeight="1" thickBot="1" x14ac:dyDescent="0.3">
      <c r="A160" s="325" t="s">
        <v>390</v>
      </c>
      <c r="B160" s="147" t="s">
        <v>19</v>
      </c>
      <c r="C160" s="179">
        <f t="shared" si="2"/>
        <v>7</v>
      </c>
      <c r="D160" s="187">
        <v>1</v>
      </c>
      <c r="E160" s="187">
        <v>0</v>
      </c>
      <c r="F160" s="187">
        <v>0</v>
      </c>
      <c r="G160" s="187">
        <v>0</v>
      </c>
      <c r="H160" s="187">
        <v>6</v>
      </c>
      <c r="I160" s="187">
        <v>0</v>
      </c>
      <c r="J160" s="187">
        <v>0</v>
      </c>
      <c r="K160" s="187">
        <v>0</v>
      </c>
      <c r="L160" s="187">
        <v>0</v>
      </c>
      <c r="M160" s="42" t="s">
        <v>15</v>
      </c>
      <c r="N160" s="327" t="s">
        <v>381</v>
      </c>
    </row>
    <row r="161" spans="1:14" s="70" customFormat="1" ht="13.2" customHeight="1" thickBot="1" x14ac:dyDescent="0.3">
      <c r="A161" s="325"/>
      <c r="B161" s="144" t="s">
        <v>14</v>
      </c>
      <c r="C161" s="179">
        <f t="shared" si="2"/>
        <v>7791</v>
      </c>
      <c r="D161" s="187">
        <v>1023</v>
      </c>
      <c r="E161" s="187">
        <v>0</v>
      </c>
      <c r="F161" s="187">
        <v>0</v>
      </c>
      <c r="G161" s="187">
        <v>0</v>
      </c>
      <c r="H161" s="187">
        <v>6768</v>
      </c>
      <c r="I161" s="187">
        <v>0</v>
      </c>
      <c r="J161" s="187">
        <v>0</v>
      </c>
      <c r="K161" s="187">
        <v>0</v>
      </c>
      <c r="L161" s="187">
        <v>0</v>
      </c>
      <c r="M161" s="42" t="s">
        <v>18</v>
      </c>
      <c r="N161" s="327"/>
    </row>
    <row r="162" spans="1:14" s="70" customFormat="1" ht="13.2" customHeight="1" thickBot="1" x14ac:dyDescent="0.3">
      <c r="A162" s="325"/>
      <c r="B162" s="144" t="s">
        <v>17</v>
      </c>
      <c r="C162" s="179">
        <f t="shared" si="2"/>
        <v>3715</v>
      </c>
      <c r="D162" s="187">
        <v>513</v>
      </c>
      <c r="E162" s="187">
        <v>0</v>
      </c>
      <c r="F162" s="187">
        <v>0</v>
      </c>
      <c r="G162" s="187">
        <v>0</v>
      </c>
      <c r="H162" s="187">
        <v>3202</v>
      </c>
      <c r="I162" s="187">
        <v>0</v>
      </c>
      <c r="J162" s="187">
        <v>0</v>
      </c>
      <c r="K162" s="187">
        <v>0</v>
      </c>
      <c r="L162" s="187">
        <v>0</v>
      </c>
      <c r="M162" s="42" t="s">
        <v>20</v>
      </c>
      <c r="N162" s="327"/>
    </row>
    <row r="163" spans="1:14" s="70" customFormat="1" ht="13.2" customHeight="1" thickBot="1" x14ac:dyDescent="0.3">
      <c r="A163" s="328" t="s">
        <v>252</v>
      </c>
      <c r="B163" s="146" t="s">
        <v>19</v>
      </c>
      <c r="C163" s="202">
        <f t="shared" si="2"/>
        <v>10</v>
      </c>
      <c r="D163" s="184">
        <v>8</v>
      </c>
      <c r="E163" s="184">
        <v>0</v>
      </c>
      <c r="F163" s="184">
        <v>0</v>
      </c>
      <c r="G163" s="184">
        <v>0</v>
      </c>
      <c r="H163" s="184">
        <v>0</v>
      </c>
      <c r="I163" s="184">
        <v>0</v>
      </c>
      <c r="J163" s="184">
        <v>2</v>
      </c>
      <c r="K163" s="184">
        <v>0</v>
      </c>
      <c r="L163" s="184">
        <v>0</v>
      </c>
      <c r="M163" s="122" t="s">
        <v>15</v>
      </c>
      <c r="N163" s="329" t="s">
        <v>253</v>
      </c>
    </row>
    <row r="164" spans="1:14" s="70" customFormat="1" ht="13.2" customHeight="1" thickBot="1" x14ac:dyDescent="0.3">
      <c r="A164" s="328"/>
      <c r="B164" s="146" t="s">
        <v>17</v>
      </c>
      <c r="C164" s="203">
        <f t="shared" si="2"/>
        <v>31380</v>
      </c>
      <c r="D164" s="184">
        <v>25104</v>
      </c>
      <c r="E164" s="184">
        <v>0</v>
      </c>
      <c r="F164" s="184">
        <v>0</v>
      </c>
      <c r="G164" s="184">
        <v>0</v>
      </c>
      <c r="H164" s="184">
        <v>0</v>
      </c>
      <c r="I164" s="184">
        <v>0</v>
      </c>
      <c r="J164" s="184">
        <v>6276</v>
      </c>
      <c r="K164" s="184">
        <v>0</v>
      </c>
      <c r="L164" s="184">
        <v>0</v>
      </c>
      <c r="M164" s="122" t="s">
        <v>18</v>
      </c>
      <c r="N164" s="329"/>
    </row>
    <row r="165" spans="1:14" s="70" customFormat="1" ht="13.2" customHeight="1" thickBot="1" x14ac:dyDescent="0.3">
      <c r="A165" s="328"/>
      <c r="B165" s="146" t="s">
        <v>19</v>
      </c>
      <c r="C165" s="204">
        <f t="shared" si="2"/>
        <v>9410</v>
      </c>
      <c r="D165" s="184">
        <v>7528</v>
      </c>
      <c r="E165" s="184">
        <v>0</v>
      </c>
      <c r="F165" s="184">
        <v>0</v>
      </c>
      <c r="G165" s="184">
        <v>0</v>
      </c>
      <c r="H165" s="184">
        <v>0</v>
      </c>
      <c r="I165" s="184">
        <v>0</v>
      </c>
      <c r="J165" s="184">
        <v>1882</v>
      </c>
      <c r="K165" s="184">
        <v>0</v>
      </c>
      <c r="L165" s="184">
        <v>0</v>
      </c>
      <c r="M165" s="122" t="s">
        <v>20</v>
      </c>
      <c r="N165" s="329"/>
    </row>
    <row r="166" spans="1:14" s="70" customFormat="1" ht="13.2" customHeight="1" thickBot="1" x14ac:dyDescent="0.3">
      <c r="A166" s="325" t="s">
        <v>391</v>
      </c>
      <c r="B166" s="147" t="s">
        <v>14</v>
      </c>
      <c r="C166" s="179">
        <f t="shared" si="2"/>
        <v>1</v>
      </c>
      <c r="D166" s="187">
        <v>0</v>
      </c>
      <c r="E166" s="187">
        <v>0</v>
      </c>
      <c r="F166" s="187">
        <v>0</v>
      </c>
      <c r="G166" s="187">
        <v>0</v>
      </c>
      <c r="H166" s="187">
        <v>0</v>
      </c>
      <c r="I166" s="187">
        <v>0</v>
      </c>
      <c r="J166" s="187">
        <v>0</v>
      </c>
      <c r="K166" s="187">
        <v>1</v>
      </c>
      <c r="L166" s="187">
        <v>0</v>
      </c>
      <c r="M166" s="42" t="s">
        <v>15</v>
      </c>
      <c r="N166" s="327" t="s">
        <v>382</v>
      </c>
    </row>
    <row r="167" spans="1:14" s="70" customFormat="1" ht="13.2" customHeight="1" thickBot="1" x14ac:dyDescent="0.3">
      <c r="A167" s="325"/>
      <c r="B167" s="144" t="s">
        <v>17</v>
      </c>
      <c r="C167" s="179">
        <f t="shared" si="2"/>
        <v>7314</v>
      </c>
      <c r="D167" s="187">
        <v>0</v>
      </c>
      <c r="E167" s="187">
        <v>0</v>
      </c>
      <c r="F167" s="187">
        <v>0</v>
      </c>
      <c r="G167" s="187">
        <v>0</v>
      </c>
      <c r="H167" s="187">
        <v>0</v>
      </c>
      <c r="I167" s="187">
        <v>0</v>
      </c>
      <c r="J167" s="187">
        <v>0</v>
      </c>
      <c r="K167" s="187">
        <v>7314</v>
      </c>
      <c r="L167" s="187">
        <v>0</v>
      </c>
      <c r="M167" s="42" t="s">
        <v>18</v>
      </c>
      <c r="N167" s="327"/>
    </row>
    <row r="168" spans="1:14" s="70" customFormat="1" ht="13.2" customHeight="1" thickBot="1" x14ac:dyDescent="0.3">
      <c r="A168" s="325"/>
      <c r="B168" s="144" t="s">
        <v>19</v>
      </c>
      <c r="C168" s="179">
        <f t="shared" si="2"/>
        <v>2194</v>
      </c>
      <c r="D168" s="187">
        <v>0</v>
      </c>
      <c r="E168" s="187">
        <v>0</v>
      </c>
      <c r="F168" s="187">
        <v>0</v>
      </c>
      <c r="G168" s="187">
        <v>0</v>
      </c>
      <c r="H168" s="187">
        <v>0</v>
      </c>
      <c r="I168" s="187">
        <v>0</v>
      </c>
      <c r="J168" s="187">
        <v>0</v>
      </c>
      <c r="K168" s="187">
        <v>2194</v>
      </c>
      <c r="L168" s="187">
        <v>0</v>
      </c>
      <c r="M168" s="42" t="s">
        <v>20</v>
      </c>
      <c r="N168" s="327"/>
    </row>
    <row r="169" spans="1:14" s="70" customFormat="1" ht="13.2" customHeight="1" thickBot="1" x14ac:dyDescent="0.3">
      <c r="A169" s="328" t="s">
        <v>154</v>
      </c>
      <c r="B169" s="146" t="s">
        <v>17</v>
      </c>
      <c r="C169" s="202">
        <f t="shared" si="2"/>
        <v>3</v>
      </c>
      <c r="D169" s="184">
        <v>1</v>
      </c>
      <c r="E169" s="184">
        <v>0</v>
      </c>
      <c r="F169" s="184">
        <v>0</v>
      </c>
      <c r="G169" s="184">
        <v>0</v>
      </c>
      <c r="H169" s="184">
        <v>2</v>
      </c>
      <c r="I169" s="184">
        <v>0</v>
      </c>
      <c r="J169" s="184">
        <v>0</v>
      </c>
      <c r="K169" s="184">
        <v>0</v>
      </c>
      <c r="L169" s="184">
        <v>0</v>
      </c>
      <c r="M169" s="122" t="s">
        <v>15</v>
      </c>
      <c r="N169" s="329" t="s">
        <v>221</v>
      </c>
    </row>
    <row r="170" spans="1:14" s="70" customFormat="1" ht="13.2" customHeight="1" thickBot="1" x14ac:dyDescent="0.3">
      <c r="A170" s="328"/>
      <c r="B170" s="146" t="s">
        <v>19</v>
      </c>
      <c r="C170" s="203">
        <f t="shared" si="2"/>
        <v>65836</v>
      </c>
      <c r="D170" s="184">
        <v>212</v>
      </c>
      <c r="E170" s="184">
        <v>0</v>
      </c>
      <c r="F170" s="184">
        <v>0</v>
      </c>
      <c r="G170" s="184">
        <v>0</v>
      </c>
      <c r="H170" s="184">
        <v>65624</v>
      </c>
      <c r="I170" s="184">
        <v>0</v>
      </c>
      <c r="J170" s="184">
        <v>0</v>
      </c>
      <c r="K170" s="184">
        <v>0</v>
      </c>
      <c r="L170" s="184">
        <v>0</v>
      </c>
      <c r="M170" s="122" t="s">
        <v>18</v>
      </c>
      <c r="N170" s="329"/>
    </row>
    <row r="171" spans="1:14" s="70" customFormat="1" ht="13.2" customHeight="1" thickBot="1" x14ac:dyDescent="0.3">
      <c r="A171" s="328"/>
      <c r="B171" s="146" t="s">
        <v>14</v>
      </c>
      <c r="C171" s="203">
        <f t="shared" si="2"/>
        <v>37849</v>
      </c>
      <c r="D171" s="184">
        <v>63</v>
      </c>
      <c r="E171" s="184">
        <v>0</v>
      </c>
      <c r="F171" s="184">
        <v>0</v>
      </c>
      <c r="G171" s="184">
        <v>0</v>
      </c>
      <c r="H171" s="184">
        <v>37786</v>
      </c>
      <c r="I171" s="184">
        <v>0</v>
      </c>
      <c r="J171" s="184">
        <v>0</v>
      </c>
      <c r="K171" s="184">
        <v>0</v>
      </c>
      <c r="L171" s="184">
        <v>0</v>
      </c>
      <c r="M171" s="122" t="s">
        <v>20</v>
      </c>
      <c r="N171" s="329"/>
    </row>
    <row r="172" spans="1:14" s="70" customFormat="1" ht="13.2" customHeight="1" thickBot="1" x14ac:dyDescent="0.3">
      <c r="A172" s="324" t="s">
        <v>392</v>
      </c>
      <c r="B172" s="216" t="s">
        <v>17</v>
      </c>
      <c r="C172" s="179">
        <f t="shared" si="2"/>
        <v>227</v>
      </c>
      <c r="D172" s="188">
        <v>25</v>
      </c>
      <c r="E172" s="188">
        <v>0</v>
      </c>
      <c r="F172" s="188">
        <v>0</v>
      </c>
      <c r="G172" s="188">
        <v>0</v>
      </c>
      <c r="H172" s="188">
        <v>99</v>
      </c>
      <c r="I172" s="188">
        <v>22</v>
      </c>
      <c r="J172" s="188">
        <v>10</v>
      </c>
      <c r="K172" s="188">
        <v>5</v>
      </c>
      <c r="L172" s="188">
        <v>66</v>
      </c>
      <c r="M172" s="42" t="s">
        <v>15</v>
      </c>
      <c r="N172" s="326" t="s">
        <v>69</v>
      </c>
    </row>
    <row r="173" spans="1:14" s="70" customFormat="1" ht="13.2" customHeight="1" thickBot="1" x14ac:dyDescent="0.3">
      <c r="A173" s="325"/>
      <c r="B173" s="144" t="s">
        <v>19</v>
      </c>
      <c r="C173" s="179">
        <f t="shared" si="2"/>
        <v>6561555</v>
      </c>
      <c r="D173" s="187">
        <v>72279</v>
      </c>
      <c r="E173" s="187">
        <v>0</v>
      </c>
      <c r="F173" s="187">
        <v>0</v>
      </c>
      <c r="G173" s="187">
        <v>0</v>
      </c>
      <c r="H173" s="187">
        <v>3358071</v>
      </c>
      <c r="I173" s="187">
        <v>464626</v>
      </c>
      <c r="J173" s="187">
        <v>212707</v>
      </c>
      <c r="K173" s="187">
        <v>164237</v>
      </c>
      <c r="L173" s="187">
        <v>2289635</v>
      </c>
      <c r="M173" s="42" t="s">
        <v>18</v>
      </c>
      <c r="N173" s="327"/>
    </row>
    <row r="174" spans="1:14" s="70" customFormat="1" ht="13.2" customHeight="1" thickBot="1" x14ac:dyDescent="0.3">
      <c r="A174" s="325"/>
      <c r="B174" s="144" t="s">
        <v>17</v>
      </c>
      <c r="C174" s="179">
        <f t="shared" si="2"/>
        <v>3584734</v>
      </c>
      <c r="D174" s="187">
        <v>26984</v>
      </c>
      <c r="E174" s="187">
        <v>0</v>
      </c>
      <c r="F174" s="187">
        <v>0</v>
      </c>
      <c r="G174" s="187">
        <v>0</v>
      </c>
      <c r="H174" s="187">
        <v>1966029</v>
      </c>
      <c r="I174" s="187">
        <v>227292</v>
      </c>
      <c r="J174" s="187">
        <v>94192</v>
      </c>
      <c r="K174" s="187">
        <v>64548</v>
      </c>
      <c r="L174" s="187">
        <v>1205689</v>
      </c>
      <c r="M174" s="42" t="s">
        <v>20</v>
      </c>
      <c r="N174" s="327"/>
    </row>
    <row r="175" spans="1:14" s="70" customFormat="1" ht="13.2" customHeight="1" thickBot="1" x14ac:dyDescent="0.3">
      <c r="A175" s="328" t="s">
        <v>70</v>
      </c>
      <c r="B175" s="146" t="s">
        <v>19</v>
      </c>
      <c r="C175" s="202">
        <f t="shared" si="2"/>
        <v>3</v>
      </c>
      <c r="D175" s="184">
        <v>0</v>
      </c>
      <c r="E175" s="184">
        <v>0</v>
      </c>
      <c r="F175" s="184">
        <v>0</v>
      </c>
      <c r="G175" s="184">
        <v>0</v>
      </c>
      <c r="H175" s="184">
        <v>2</v>
      </c>
      <c r="I175" s="184">
        <v>0</v>
      </c>
      <c r="J175" s="184">
        <v>0</v>
      </c>
      <c r="K175" s="184">
        <v>0</v>
      </c>
      <c r="L175" s="184">
        <v>1</v>
      </c>
      <c r="M175" s="122" t="s">
        <v>15</v>
      </c>
      <c r="N175" s="329" t="s">
        <v>71</v>
      </c>
    </row>
    <row r="176" spans="1:14" s="70" customFormat="1" ht="13.2" customHeight="1" thickBot="1" x14ac:dyDescent="0.3">
      <c r="A176" s="328"/>
      <c r="B176" s="146" t="s">
        <v>14</v>
      </c>
      <c r="C176" s="203">
        <f t="shared" si="2"/>
        <v>85190</v>
      </c>
      <c r="D176" s="184">
        <v>0</v>
      </c>
      <c r="E176" s="184">
        <v>0</v>
      </c>
      <c r="F176" s="184">
        <v>0</v>
      </c>
      <c r="G176" s="184">
        <v>0</v>
      </c>
      <c r="H176" s="184">
        <v>58363</v>
      </c>
      <c r="I176" s="184">
        <v>0</v>
      </c>
      <c r="J176" s="184">
        <v>0</v>
      </c>
      <c r="K176" s="184">
        <v>0</v>
      </c>
      <c r="L176" s="184">
        <v>26827</v>
      </c>
      <c r="M176" s="122" t="s">
        <v>18</v>
      </c>
      <c r="N176" s="329"/>
    </row>
    <row r="177" spans="1:14" s="70" customFormat="1" ht="13.2" customHeight="1" x14ac:dyDescent="0.25">
      <c r="A177" s="330"/>
      <c r="B177" s="148" t="s">
        <v>17</v>
      </c>
      <c r="C177" s="205">
        <f t="shared" si="2"/>
        <v>44288</v>
      </c>
      <c r="D177" s="198">
        <v>0</v>
      </c>
      <c r="E177" s="198">
        <v>0</v>
      </c>
      <c r="F177" s="198">
        <v>0</v>
      </c>
      <c r="G177" s="198">
        <v>0</v>
      </c>
      <c r="H177" s="198">
        <v>32953</v>
      </c>
      <c r="I177" s="198">
        <v>0</v>
      </c>
      <c r="J177" s="198">
        <v>0</v>
      </c>
      <c r="K177" s="198">
        <v>0</v>
      </c>
      <c r="L177" s="198">
        <v>11335</v>
      </c>
      <c r="M177" s="123" t="s">
        <v>20</v>
      </c>
      <c r="N177" s="331"/>
    </row>
    <row r="178" spans="1:14" s="70" customFormat="1" ht="13.2" customHeight="1" x14ac:dyDescent="0.25">
      <c r="A178" s="343" t="s">
        <v>9</v>
      </c>
      <c r="B178" s="215" t="s">
        <v>14</v>
      </c>
      <c r="C178" s="207">
        <f t="shared" ref="C178:K180" si="3">C10+C13+C16+C19+C22+C25+C28+C31+C34+C37+C40+C43+C46+C49+C52+C55+C58+C61+C64+C67+C70+C73+C76+C79+C82+C85+C88+C91+C97++C94+C100+C103+C106+C109+C112+C115+C118+C121+C124+C127+C130+C133+C136+C139+C142+C145+C148+C151+C154+C157+C160+C163+C166+C169+C172+C175</f>
        <v>2300</v>
      </c>
      <c r="D178" s="208">
        <f t="shared" si="3"/>
        <v>296</v>
      </c>
      <c r="E178" s="208">
        <f t="shared" si="3"/>
        <v>0</v>
      </c>
      <c r="F178" s="208">
        <f t="shared" si="3"/>
        <v>0</v>
      </c>
      <c r="G178" s="208">
        <f t="shared" si="3"/>
        <v>0</v>
      </c>
      <c r="H178" s="208">
        <f t="shared" si="3"/>
        <v>799</v>
      </c>
      <c r="I178" s="208">
        <f t="shared" si="3"/>
        <v>306</v>
      </c>
      <c r="J178" s="208">
        <f t="shared" si="3"/>
        <v>267</v>
      </c>
      <c r="K178" s="208">
        <f t="shared" si="3"/>
        <v>78</v>
      </c>
      <c r="L178" s="208">
        <f>L10+L13+L16+L19+L22+L25+L28+L31+L34+L37+L40+L43+L46+L49+L52+L55+L58+L61+L64+L67+L70+L73+L76+L79+L82+L85+L88+L91+L97++L94+L100+L103+L106+L109+L112+L115+L118+L121+L124+L127+L130+L133+L136+L139+L142+L145+L148+L151+L154+L157+L160+L163+L166+L169+L172+L175</f>
        <v>554</v>
      </c>
      <c r="M178" s="210" t="s">
        <v>15</v>
      </c>
      <c r="N178" s="345" t="s">
        <v>2</v>
      </c>
    </row>
    <row r="179" spans="1:14" s="70" customFormat="1" ht="13.2" customHeight="1" x14ac:dyDescent="0.25">
      <c r="A179" s="343"/>
      <c r="B179" s="209" t="s">
        <v>17</v>
      </c>
      <c r="C179" s="207">
        <f t="shared" si="3"/>
        <v>55736711</v>
      </c>
      <c r="D179" s="208">
        <f t="shared" si="3"/>
        <v>1027678</v>
      </c>
      <c r="E179" s="208">
        <f t="shared" si="3"/>
        <v>0</v>
      </c>
      <c r="F179" s="208">
        <f t="shared" si="3"/>
        <v>0</v>
      </c>
      <c r="G179" s="208">
        <f t="shared" si="3"/>
        <v>0</v>
      </c>
      <c r="H179" s="208">
        <f t="shared" si="3"/>
        <v>27573351</v>
      </c>
      <c r="I179" s="208">
        <f t="shared" si="3"/>
        <v>4250253</v>
      </c>
      <c r="J179" s="208">
        <f t="shared" si="3"/>
        <v>2633177</v>
      </c>
      <c r="K179" s="208">
        <f t="shared" si="3"/>
        <v>2150349</v>
      </c>
      <c r="L179" s="208">
        <f t="shared" ref="L179:L180" si="4">L11+L14+L17+L20+L23+L26+L29+L32+L35+L38+L41+L44+L47+L50+L53+L56+L59+L62+L65+L68+L71+L74+L77+L80+L83+L86+L89+L92+L98++L95+L101+L104+L107+L110+L113+L116+L119+L122+L125+L128+L131+L134+L137+L140+L143+L146+L149+L152+L155+L158+L161+L164+L167+L170+L173+L176</f>
        <v>18101903</v>
      </c>
      <c r="M179" s="210" t="s">
        <v>18</v>
      </c>
      <c r="N179" s="345"/>
    </row>
    <row r="180" spans="1:14" s="70" customFormat="1" ht="13.2" customHeight="1" x14ac:dyDescent="0.25">
      <c r="A180" s="344"/>
      <c r="B180" s="211" t="s">
        <v>19</v>
      </c>
      <c r="C180" s="212">
        <f t="shared" si="3"/>
        <v>29871279</v>
      </c>
      <c r="D180" s="213">
        <f t="shared" si="3"/>
        <v>351701</v>
      </c>
      <c r="E180" s="213">
        <f t="shared" si="3"/>
        <v>0</v>
      </c>
      <c r="F180" s="213">
        <f t="shared" si="3"/>
        <v>0</v>
      </c>
      <c r="G180" s="213">
        <f t="shared" si="3"/>
        <v>0</v>
      </c>
      <c r="H180" s="213">
        <f t="shared" si="3"/>
        <v>15888040</v>
      </c>
      <c r="I180" s="213">
        <f t="shared" si="3"/>
        <v>2142033</v>
      </c>
      <c r="J180" s="213">
        <f t="shared" si="3"/>
        <v>1067112</v>
      </c>
      <c r="K180" s="213">
        <f t="shared" si="3"/>
        <v>875887</v>
      </c>
      <c r="L180" s="213">
        <f t="shared" si="4"/>
        <v>9546506</v>
      </c>
      <c r="M180" s="214" t="s">
        <v>20</v>
      </c>
      <c r="N180" s="346"/>
    </row>
  </sheetData>
  <mergeCells count="124">
    <mergeCell ref="A175:A177"/>
    <mergeCell ref="N175:N177"/>
    <mergeCell ref="A178:A180"/>
    <mergeCell ref="N178:N180"/>
    <mergeCell ref="A34:A36"/>
    <mergeCell ref="N34:N36"/>
    <mergeCell ref="A25:A27"/>
    <mergeCell ref="N25:N27"/>
    <mergeCell ref="A28:A30"/>
    <mergeCell ref="N28:N30"/>
    <mergeCell ref="A31:A33"/>
    <mergeCell ref="N31:N33"/>
    <mergeCell ref="A43:A45"/>
    <mergeCell ref="N43:N45"/>
    <mergeCell ref="A46:A48"/>
    <mergeCell ref="N46:N48"/>
    <mergeCell ref="A49:A51"/>
    <mergeCell ref="N49:N51"/>
    <mergeCell ref="A37:A39"/>
    <mergeCell ref="N37:N39"/>
    <mergeCell ref="A40:A42"/>
    <mergeCell ref="N40:N42"/>
    <mergeCell ref="A61:A63"/>
    <mergeCell ref="N61:N63"/>
    <mergeCell ref="A19:A21"/>
    <mergeCell ref="N19:N21"/>
    <mergeCell ref="A22:A24"/>
    <mergeCell ref="N22:N24"/>
    <mergeCell ref="A1:N1"/>
    <mergeCell ref="A2:N2"/>
    <mergeCell ref="A3:N3"/>
    <mergeCell ref="A4:N4"/>
    <mergeCell ref="A5:N5"/>
    <mergeCell ref="A7:A9"/>
    <mergeCell ref="B7:B9"/>
    <mergeCell ref="C7:L7"/>
    <mergeCell ref="A16:A18"/>
    <mergeCell ref="N16:N18"/>
    <mergeCell ref="M7:M9"/>
    <mergeCell ref="N7:N9"/>
    <mergeCell ref="A10:A12"/>
    <mergeCell ref="N10:N12"/>
    <mergeCell ref="A13:A15"/>
    <mergeCell ref="N13:N15"/>
    <mergeCell ref="A64:A66"/>
    <mergeCell ref="N64:N66"/>
    <mergeCell ref="A67:A69"/>
    <mergeCell ref="N67:N69"/>
    <mergeCell ref="A52:A54"/>
    <mergeCell ref="N52:N54"/>
    <mergeCell ref="A55:A57"/>
    <mergeCell ref="N55:N57"/>
    <mergeCell ref="A58:A60"/>
    <mergeCell ref="N58:N60"/>
    <mergeCell ref="A79:A81"/>
    <mergeCell ref="N79:N81"/>
    <mergeCell ref="A82:A84"/>
    <mergeCell ref="N82:N84"/>
    <mergeCell ref="A85:A87"/>
    <mergeCell ref="N85:N87"/>
    <mergeCell ref="A70:A72"/>
    <mergeCell ref="N70:N72"/>
    <mergeCell ref="A73:A75"/>
    <mergeCell ref="N73:N75"/>
    <mergeCell ref="A76:A78"/>
    <mergeCell ref="N76:N78"/>
    <mergeCell ref="A97:A99"/>
    <mergeCell ref="N97:N99"/>
    <mergeCell ref="A100:A102"/>
    <mergeCell ref="N100:N102"/>
    <mergeCell ref="A103:A105"/>
    <mergeCell ref="N103:N105"/>
    <mergeCell ref="A88:A90"/>
    <mergeCell ref="N88:N90"/>
    <mergeCell ref="A91:A93"/>
    <mergeCell ref="N91:N93"/>
    <mergeCell ref="A94:A96"/>
    <mergeCell ref="N94:N96"/>
    <mergeCell ref="A115:A117"/>
    <mergeCell ref="N115:N117"/>
    <mergeCell ref="A118:A120"/>
    <mergeCell ref="N118:N120"/>
    <mergeCell ref="A121:A123"/>
    <mergeCell ref="N121:N123"/>
    <mergeCell ref="A106:A108"/>
    <mergeCell ref="N106:N108"/>
    <mergeCell ref="A109:A111"/>
    <mergeCell ref="N109:N111"/>
    <mergeCell ref="A112:A114"/>
    <mergeCell ref="N112:N114"/>
    <mergeCell ref="A133:A135"/>
    <mergeCell ref="N133:N135"/>
    <mergeCell ref="A136:A138"/>
    <mergeCell ref="N136:N138"/>
    <mergeCell ref="A139:A141"/>
    <mergeCell ref="N139:N141"/>
    <mergeCell ref="A124:A126"/>
    <mergeCell ref="N124:N126"/>
    <mergeCell ref="A127:A129"/>
    <mergeCell ref="N127:N129"/>
    <mergeCell ref="A130:A132"/>
    <mergeCell ref="N130:N132"/>
    <mergeCell ref="A151:A153"/>
    <mergeCell ref="N151:N153"/>
    <mergeCell ref="A142:A144"/>
    <mergeCell ref="N142:N144"/>
    <mergeCell ref="A145:A147"/>
    <mergeCell ref="N145:N147"/>
    <mergeCell ref="A148:A150"/>
    <mergeCell ref="N148:N150"/>
    <mergeCell ref="A154:A156"/>
    <mergeCell ref="N154:N156"/>
    <mergeCell ref="A172:A174"/>
    <mergeCell ref="N172:N174"/>
    <mergeCell ref="A157:A159"/>
    <mergeCell ref="N157:N159"/>
    <mergeCell ref="A160:A162"/>
    <mergeCell ref="N160:N162"/>
    <mergeCell ref="A163:A165"/>
    <mergeCell ref="N163:N165"/>
    <mergeCell ref="A166:A168"/>
    <mergeCell ref="N166:N168"/>
    <mergeCell ref="A169:A171"/>
    <mergeCell ref="N169:N171"/>
  </mergeCells>
  <phoneticPr fontId="0" type="noConversion"/>
  <printOptions horizontalCentered="1"/>
  <pageMargins left="0" right="0" top="0.39370078740157483" bottom="0" header="0.31496062992125984" footer="0.31496062992125984"/>
  <pageSetup paperSize="9" scale="75" orientation="landscape" r:id="rId1"/>
  <rowBreaks count="3" manualBreakCount="3">
    <brk id="51" max="16383" man="1"/>
    <brk id="93" max="16383" man="1"/>
    <brk id="13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0"/>
  <sheetViews>
    <sheetView tabSelected="1" view="pageBreakPreview" zoomScale="85" zoomScaleNormal="100" zoomScaleSheetLayoutView="85" workbookViewId="0">
      <selection activeCell="C69" sqref="C69"/>
    </sheetView>
  </sheetViews>
  <sheetFormatPr defaultRowHeight="13.2" x14ac:dyDescent="0.25"/>
  <cols>
    <col min="1" max="1" width="20.6640625" customWidth="1"/>
    <col min="2" max="2" width="12.6640625" customWidth="1"/>
    <col min="3" max="3" width="11.6640625" style="66" customWidth="1"/>
    <col min="4" max="12" width="10.6640625" customWidth="1"/>
    <col min="13" max="13" width="11.6640625" customWidth="1"/>
    <col min="14" max="14" width="20.6640625" customWidth="1"/>
  </cols>
  <sheetData>
    <row r="1" spans="1:14" s="29" customFormat="1" ht="28.5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1" customFormat="1" ht="17.399999999999999" x14ac:dyDescent="0.2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1" customFormat="1" ht="15.75" customHeight="1" x14ac:dyDescent="0.25">
      <c r="A3" s="310" t="s">
        <v>215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1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1" customFormat="1" ht="15.75" customHeight="1" x14ac:dyDescent="0.25">
      <c r="A5" s="308" t="s">
        <v>148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1" customFormat="1" ht="15.6" x14ac:dyDescent="0.25">
      <c r="A6" s="2" t="s">
        <v>91</v>
      </c>
      <c r="B6" s="33"/>
      <c r="C6" s="67"/>
      <c r="D6" s="33"/>
      <c r="E6" s="33"/>
      <c r="F6" s="33"/>
      <c r="G6" s="33"/>
      <c r="H6" s="33"/>
      <c r="I6" s="33"/>
      <c r="J6" s="33"/>
      <c r="K6" s="33"/>
      <c r="L6" s="32"/>
      <c r="M6" s="33"/>
      <c r="N6" s="31" t="s">
        <v>147</v>
      </c>
    </row>
    <row r="7" spans="1:14" s="66" customFormat="1" ht="23.25" customHeight="1" x14ac:dyDescent="0.25">
      <c r="A7" s="318" t="s">
        <v>139</v>
      </c>
      <c r="B7" s="318" t="s">
        <v>140</v>
      </c>
      <c r="C7" s="321" t="s">
        <v>142</v>
      </c>
      <c r="D7" s="321"/>
      <c r="E7" s="321"/>
      <c r="F7" s="321"/>
      <c r="G7" s="321"/>
      <c r="H7" s="321"/>
      <c r="I7" s="321"/>
      <c r="J7" s="321"/>
      <c r="K7" s="321"/>
      <c r="L7" s="321"/>
      <c r="M7" s="315" t="s">
        <v>141</v>
      </c>
      <c r="N7" s="315" t="s">
        <v>8</v>
      </c>
    </row>
    <row r="8" spans="1:14" s="68" customFormat="1" ht="30" customHeight="1" x14ac:dyDescent="0.25">
      <c r="A8" s="319"/>
      <c r="B8" s="319"/>
      <c r="C8" s="86" t="s">
        <v>2</v>
      </c>
      <c r="D8" s="86" t="s">
        <v>3</v>
      </c>
      <c r="E8" s="86" t="s">
        <v>98</v>
      </c>
      <c r="F8" s="86" t="s">
        <v>97</v>
      </c>
      <c r="G8" s="86" t="s">
        <v>4</v>
      </c>
      <c r="H8" s="86" t="s">
        <v>96</v>
      </c>
      <c r="I8" s="86" t="s">
        <v>5</v>
      </c>
      <c r="J8" s="86" t="s">
        <v>95</v>
      </c>
      <c r="K8" s="86" t="s">
        <v>6</v>
      </c>
      <c r="L8" s="86" t="s">
        <v>7</v>
      </c>
      <c r="M8" s="316"/>
      <c r="N8" s="316"/>
    </row>
    <row r="9" spans="1:14" s="68" customFormat="1" ht="24.75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270</v>
      </c>
      <c r="K9" s="87" t="s">
        <v>11</v>
      </c>
      <c r="L9" s="87" t="s">
        <v>12</v>
      </c>
      <c r="M9" s="317"/>
      <c r="N9" s="317"/>
    </row>
    <row r="10" spans="1:14" s="70" customFormat="1" ht="15" customHeight="1" thickBot="1" x14ac:dyDescent="0.3">
      <c r="A10" s="324" t="s">
        <v>13</v>
      </c>
      <c r="B10" s="147" t="s">
        <v>14</v>
      </c>
      <c r="C10" s="221">
        <f>L10+K10+J10+I10+H10+G10+F10+E10+D10</f>
        <v>0</v>
      </c>
      <c r="D10" s="185" t="s">
        <v>283</v>
      </c>
      <c r="E10" s="185" t="s">
        <v>283</v>
      </c>
      <c r="F10" s="185" t="s">
        <v>283</v>
      </c>
      <c r="G10" s="185" t="s">
        <v>283</v>
      </c>
      <c r="H10" s="185" t="s">
        <v>283</v>
      </c>
      <c r="I10" s="185" t="s">
        <v>283</v>
      </c>
      <c r="J10" s="185" t="s">
        <v>283</v>
      </c>
      <c r="K10" s="185" t="s">
        <v>283</v>
      </c>
      <c r="L10" s="185" t="s">
        <v>283</v>
      </c>
      <c r="M10" s="42" t="s">
        <v>15</v>
      </c>
      <c r="N10" s="326" t="s">
        <v>16</v>
      </c>
    </row>
    <row r="11" spans="1:14" s="70" customFormat="1" ht="15" customHeight="1" thickBot="1" x14ac:dyDescent="0.3">
      <c r="A11" s="325"/>
      <c r="B11" s="144" t="s">
        <v>17</v>
      </c>
      <c r="C11" s="221">
        <f t="shared" ref="C11:C63" si="0">L11+K11+J11+I11+H11+G11+F11+E11+D11</f>
        <v>0</v>
      </c>
      <c r="D11" s="185" t="s">
        <v>283</v>
      </c>
      <c r="E11" s="185" t="s">
        <v>283</v>
      </c>
      <c r="F11" s="185" t="s">
        <v>283</v>
      </c>
      <c r="G11" s="185" t="s">
        <v>283</v>
      </c>
      <c r="H11" s="185" t="s">
        <v>283</v>
      </c>
      <c r="I11" s="185" t="s">
        <v>283</v>
      </c>
      <c r="J11" s="185" t="s">
        <v>283</v>
      </c>
      <c r="K11" s="185" t="s">
        <v>283</v>
      </c>
      <c r="L11" s="185" t="s">
        <v>283</v>
      </c>
      <c r="M11" s="42" t="s">
        <v>18</v>
      </c>
      <c r="N11" s="327"/>
    </row>
    <row r="12" spans="1:14" s="70" customFormat="1" ht="15" customHeight="1" thickBot="1" x14ac:dyDescent="0.3">
      <c r="A12" s="325"/>
      <c r="B12" s="144" t="s">
        <v>19</v>
      </c>
      <c r="C12" s="221">
        <f t="shared" si="0"/>
        <v>0</v>
      </c>
      <c r="D12" s="185" t="s">
        <v>283</v>
      </c>
      <c r="E12" s="185" t="s">
        <v>283</v>
      </c>
      <c r="F12" s="185" t="s">
        <v>283</v>
      </c>
      <c r="G12" s="185" t="s">
        <v>283</v>
      </c>
      <c r="H12" s="185" t="s">
        <v>283</v>
      </c>
      <c r="I12" s="185" t="s">
        <v>283</v>
      </c>
      <c r="J12" s="185" t="s">
        <v>283</v>
      </c>
      <c r="K12" s="185" t="s">
        <v>283</v>
      </c>
      <c r="L12" s="185" t="s">
        <v>283</v>
      </c>
      <c r="M12" s="42" t="s">
        <v>20</v>
      </c>
      <c r="N12" s="327"/>
    </row>
    <row r="13" spans="1:14" s="70" customFormat="1" ht="15" customHeight="1" thickBot="1" x14ac:dyDescent="0.3">
      <c r="A13" s="328" t="s">
        <v>28</v>
      </c>
      <c r="B13" s="146" t="s">
        <v>14</v>
      </c>
      <c r="C13" s="222">
        <f t="shared" si="0"/>
        <v>1</v>
      </c>
      <c r="D13" s="222" t="s">
        <v>283</v>
      </c>
      <c r="E13" s="222" t="s">
        <v>283</v>
      </c>
      <c r="F13" s="222" t="s">
        <v>283</v>
      </c>
      <c r="G13" s="222" t="s">
        <v>283</v>
      </c>
      <c r="H13" s="222" t="s">
        <v>283</v>
      </c>
      <c r="I13" s="222" t="s">
        <v>283</v>
      </c>
      <c r="J13" s="222" t="s">
        <v>283</v>
      </c>
      <c r="K13" s="222" t="s">
        <v>283</v>
      </c>
      <c r="L13" s="222">
        <v>1</v>
      </c>
      <c r="M13" s="122" t="s">
        <v>15</v>
      </c>
      <c r="N13" s="329" t="s">
        <v>29</v>
      </c>
    </row>
    <row r="14" spans="1:14" s="70" customFormat="1" ht="15" customHeight="1" thickBot="1" x14ac:dyDescent="0.3">
      <c r="A14" s="328"/>
      <c r="B14" s="146" t="s">
        <v>17</v>
      </c>
      <c r="C14" s="222">
        <f t="shared" si="0"/>
        <v>160072</v>
      </c>
      <c r="D14" s="222" t="s">
        <v>283</v>
      </c>
      <c r="E14" s="222" t="s">
        <v>283</v>
      </c>
      <c r="F14" s="222" t="s">
        <v>283</v>
      </c>
      <c r="G14" s="222" t="s">
        <v>283</v>
      </c>
      <c r="H14" s="222" t="s">
        <v>283</v>
      </c>
      <c r="I14" s="222" t="s">
        <v>283</v>
      </c>
      <c r="J14" s="222" t="s">
        <v>283</v>
      </c>
      <c r="K14" s="222" t="s">
        <v>283</v>
      </c>
      <c r="L14" s="222">
        <v>160072</v>
      </c>
      <c r="M14" s="122" t="s">
        <v>18</v>
      </c>
      <c r="N14" s="329"/>
    </row>
    <row r="15" spans="1:14" s="70" customFormat="1" ht="15" customHeight="1" thickBot="1" x14ac:dyDescent="0.3">
      <c r="A15" s="328"/>
      <c r="B15" s="146" t="s">
        <v>19</v>
      </c>
      <c r="C15" s="222">
        <f t="shared" si="0"/>
        <v>95718</v>
      </c>
      <c r="D15" s="222" t="s">
        <v>283</v>
      </c>
      <c r="E15" s="222" t="s">
        <v>283</v>
      </c>
      <c r="F15" s="222" t="s">
        <v>283</v>
      </c>
      <c r="G15" s="222" t="s">
        <v>283</v>
      </c>
      <c r="H15" s="222" t="s">
        <v>283</v>
      </c>
      <c r="I15" s="222" t="s">
        <v>283</v>
      </c>
      <c r="J15" s="222" t="s">
        <v>283</v>
      </c>
      <c r="K15" s="222" t="s">
        <v>283</v>
      </c>
      <c r="L15" s="222">
        <v>95718</v>
      </c>
      <c r="M15" s="122" t="s">
        <v>20</v>
      </c>
      <c r="N15" s="329"/>
    </row>
    <row r="16" spans="1:14" s="70" customFormat="1" ht="15" customHeight="1" thickBot="1" x14ac:dyDescent="0.3">
      <c r="A16" s="325" t="s">
        <v>32</v>
      </c>
      <c r="B16" s="67" t="s">
        <v>14</v>
      </c>
      <c r="C16" s="221">
        <f t="shared" si="0"/>
        <v>7</v>
      </c>
      <c r="D16" s="185" t="s">
        <v>283</v>
      </c>
      <c r="E16" s="185" t="s">
        <v>283</v>
      </c>
      <c r="F16" s="185" t="s">
        <v>283</v>
      </c>
      <c r="G16" s="185" t="s">
        <v>283</v>
      </c>
      <c r="H16" s="185" t="s">
        <v>283</v>
      </c>
      <c r="I16" s="185" t="s">
        <v>283</v>
      </c>
      <c r="J16" s="185" t="s">
        <v>283</v>
      </c>
      <c r="K16" s="185">
        <v>0</v>
      </c>
      <c r="L16" s="186">
        <v>7</v>
      </c>
      <c r="M16" s="42" t="s">
        <v>15</v>
      </c>
      <c r="N16" s="327" t="s">
        <v>349</v>
      </c>
    </row>
    <row r="17" spans="1:14" s="70" customFormat="1" ht="15" customHeight="1" thickBot="1" x14ac:dyDescent="0.3">
      <c r="A17" s="325"/>
      <c r="B17" s="67" t="s">
        <v>17</v>
      </c>
      <c r="C17" s="221">
        <f t="shared" si="0"/>
        <v>1024809</v>
      </c>
      <c r="D17" s="185" t="s">
        <v>283</v>
      </c>
      <c r="E17" s="185" t="s">
        <v>283</v>
      </c>
      <c r="F17" s="185" t="s">
        <v>283</v>
      </c>
      <c r="G17" s="185" t="s">
        <v>283</v>
      </c>
      <c r="H17" s="185" t="s">
        <v>283</v>
      </c>
      <c r="I17" s="185" t="s">
        <v>283</v>
      </c>
      <c r="J17" s="185">
        <v>0</v>
      </c>
      <c r="K17" s="185" t="s">
        <v>283</v>
      </c>
      <c r="L17" s="186">
        <v>1024809</v>
      </c>
      <c r="M17" s="42" t="s">
        <v>18</v>
      </c>
      <c r="N17" s="327"/>
    </row>
    <row r="18" spans="1:14" s="70" customFormat="1" ht="15" customHeight="1" thickBot="1" x14ac:dyDescent="0.3">
      <c r="A18" s="325"/>
      <c r="B18" s="67" t="s">
        <v>19</v>
      </c>
      <c r="C18" s="221">
        <f t="shared" si="0"/>
        <v>667598</v>
      </c>
      <c r="D18" s="185" t="s">
        <v>283</v>
      </c>
      <c r="E18" s="185" t="s">
        <v>283</v>
      </c>
      <c r="F18" s="185" t="s">
        <v>283</v>
      </c>
      <c r="G18" s="185" t="s">
        <v>283</v>
      </c>
      <c r="H18" s="185" t="s">
        <v>283</v>
      </c>
      <c r="I18" s="185" t="s">
        <v>283</v>
      </c>
      <c r="J18" s="185" t="s">
        <v>283</v>
      </c>
      <c r="K18" s="185" t="s">
        <v>283</v>
      </c>
      <c r="L18" s="186">
        <v>667598</v>
      </c>
      <c r="M18" s="42" t="s">
        <v>20</v>
      </c>
      <c r="N18" s="327"/>
    </row>
    <row r="19" spans="1:14" s="70" customFormat="1" ht="15" customHeight="1" thickBot="1" x14ac:dyDescent="0.3">
      <c r="A19" s="328" t="s">
        <v>83</v>
      </c>
      <c r="B19" s="72" t="s">
        <v>14</v>
      </c>
      <c r="C19" s="223">
        <f t="shared" si="0"/>
        <v>1</v>
      </c>
      <c r="D19" s="223" t="s">
        <v>283</v>
      </c>
      <c r="E19" s="223" t="s">
        <v>283</v>
      </c>
      <c r="F19" s="223" t="s">
        <v>283</v>
      </c>
      <c r="G19" s="223" t="s">
        <v>283</v>
      </c>
      <c r="H19" s="223" t="s">
        <v>283</v>
      </c>
      <c r="I19" s="223" t="s">
        <v>283</v>
      </c>
      <c r="J19" s="223" t="s">
        <v>283</v>
      </c>
      <c r="K19" s="223" t="s">
        <v>283</v>
      </c>
      <c r="L19" s="223">
        <v>1</v>
      </c>
      <c r="M19" s="122" t="s">
        <v>15</v>
      </c>
      <c r="N19" s="329" t="s">
        <v>339</v>
      </c>
    </row>
    <row r="20" spans="1:14" s="70" customFormat="1" ht="15" customHeight="1" thickBot="1" x14ac:dyDescent="0.3">
      <c r="A20" s="328"/>
      <c r="B20" s="72" t="s">
        <v>17</v>
      </c>
      <c r="C20" s="223">
        <f t="shared" si="0"/>
        <v>64397</v>
      </c>
      <c r="D20" s="223" t="s">
        <v>283</v>
      </c>
      <c r="E20" s="223" t="s">
        <v>283</v>
      </c>
      <c r="F20" s="223" t="s">
        <v>283</v>
      </c>
      <c r="G20" s="223" t="s">
        <v>283</v>
      </c>
      <c r="H20" s="223" t="s">
        <v>283</v>
      </c>
      <c r="I20" s="223" t="s">
        <v>283</v>
      </c>
      <c r="J20" s="223" t="s">
        <v>283</v>
      </c>
      <c r="K20" s="223" t="s">
        <v>283</v>
      </c>
      <c r="L20" s="223">
        <v>64397</v>
      </c>
      <c r="M20" s="122" t="s">
        <v>18</v>
      </c>
      <c r="N20" s="329"/>
    </row>
    <row r="21" spans="1:14" s="70" customFormat="1" ht="15" customHeight="1" thickBot="1" x14ac:dyDescent="0.3">
      <c r="A21" s="328"/>
      <c r="B21" s="72" t="s">
        <v>19</v>
      </c>
      <c r="C21" s="223">
        <f t="shared" si="0"/>
        <v>34648</v>
      </c>
      <c r="D21" s="223" t="s">
        <v>283</v>
      </c>
      <c r="E21" s="223" t="s">
        <v>283</v>
      </c>
      <c r="F21" s="223" t="s">
        <v>283</v>
      </c>
      <c r="G21" s="223" t="s">
        <v>283</v>
      </c>
      <c r="H21" s="223" t="s">
        <v>283</v>
      </c>
      <c r="I21" s="223" t="s">
        <v>283</v>
      </c>
      <c r="J21" s="223" t="s">
        <v>283</v>
      </c>
      <c r="K21" s="223" t="s">
        <v>283</v>
      </c>
      <c r="L21" s="223">
        <v>34648</v>
      </c>
      <c r="M21" s="122" t="s">
        <v>20</v>
      </c>
      <c r="N21" s="329"/>
    </row>
    <row r="22" spans="1:14" s="70" customFormat="1" ht="15" customHeight="1" thickBot="1" x14ac:dyDescent="0.3">
      <c r="A22" s="325" t="s">
        <v>46</v>
      </c>
      <c r="B22" s="67" t="s">
        <v>14</v>
      </c>
      <c r="C22" s="221">
        <f t="shared" si="0"/>
        <v>15</v>
      </c>
      <c r="D22" s="226" t="s">
        <v>283</v>
      </c>
      <c r="E22" s="226" t="s">
        <v>283</v>
      </c>
      <c r="F22" s="226" t="s">
        <v>283</v>
      </c>
      <c r="G22" s="226" t="s">
        <v>283</v>
      </c>
      <c r="H22" s="226" t="s">
        <v>283</v>
      </c>
      <c r="I22" s="226" t="s">
        <v>283</v>
      </c>
      <c r="J22" s="226" t="s">
        <v>283</v>
      </c>
      <c r="K22" s="226" t="s">
        <v>283</v>
      </c>
      <c r="L22" s="224">
        <v>15</v>
      </c>
      <c r="M22" s="42" t="s">
        <v>15</v>
      </c>
      <c r="N22" s="327" t="s">
        <v>47</v>
      </c>
    </row>
    <row r="23" spans="1:14" s="70" customFormat="1" ht="15" customHeight="1" thickBot="1" x14ac:dyDescent="0.3">
      <c r="A23" s="325"/>
      <c r="B23" s="67" t="s">
        <v>17</v>
      </c>
      <c r="C23" s="221">
        <f t="shared" si="0"/>
        <v>2354545</v>
      </c>
      <c r="D23" s="226" t="s">
        <v>283</v>
      </c>
      <c r="E23" s="226" t="s">
        <v>283</v>
      </c>
      <c r="F23" s="226" t="s">
        <v>283</v>
      </c>
      <c r="G23" s="226" t="s">
        <v>283</v>
      </c>
      <c r="H23" s="226" t="s">
        <v>283</v>
      </c>
      <c r="I23" s="226" t="s">
        <v>283</v>
      </c>
      <c r="J23" s="226" t="s">
        <v>283</v>
      </c>
      <c r="K23" s="226" t="s">
        <v>283</v>
      </c>
      <c r="L23" s="224">
        <v>2354545</v>
      </c>
      <c r="M23" s="42" t="s">
        <v>18</v>
      </c>
      <c r="N23" s="327"/>
    </row>
    <row r="24" spans="1:14" s="70" customFormat="1" ht="15" customHeight="1" thickBot="1" x14ac:dyDescent="0.3">
      <c r="A24" s="325"/>
      <c r="B24" s="67" t="s">
        <v>19</v>
      </c>
      <c r="C24" s="221">
        <f t="shared" si="0"/>
        <v>1544322</v>
      </c>
      <c r="D24" s="226" t="s">
        <v>283</v>
      </c>
      <c r="E24" s="226" t="s">
        <v>283</v>
      </c>
      <c r="F24" s="226" t="s">
        <v>283</v>
      </c>
      <c r="G24" s="226" t="s">
        <v>283</v>
      </c>
      <c r="H24" s="226" t="s">
        <v>283</v>
      </c>
      <c r="I24" s="226" t="s">
        <v>283</v>
      </c>
      <c r="J24" s="226" t="s">
        <v>283</v>
      </c>
      <c r="K24" s="226" t="s">
        <v>283</v>
      </c>
      <c r="L24" s="224">
        <v>1544322</v>
      </c>
      <c r="M24" s="42" t="s">
        <v>20</v>
      </c>
      <c r="N24" s="327"/>
    </row>
    <row r="25" spans="1:14" s="70" customFormat="1" ht="15" customHeight="1" thickBot="1" x14ac:dyDescent="0.3">
      <c r="A25" s="328" t="s">
        <v>48</v>
      </c>
      <c r="B25" s="72" t="s">
        <v>14</v>
      </c>
      <c r="C25" s="223">
        <f t="shared" si="0"/>
        <v>14</v>
      </c>
      <c r="D25" s="223" t="s">
        <v>283</v>
      </c>
      <c r="E25" s="223" t="s">
        <v>283</v>
      </c>
      <c r="F25" s="223" t="s">
        <v>283</v>
      </c>
      <c r="G25" s="223" t="s">
        <v>283</v>
      </c>
      <c r="H25" s="223" t="s">
        <v>283</v>
      </c>
      <c r="I25" s="223" t="s">
        <v>283</v>
      </c>
      <c r="J25" s="223" t="s">
        <v>283</v>
      </c>
      <c r="K25" s="223" t="s">
        <v>283</v>
      </c>
      <c r="L25" s="223">
        <v>14</v>
      </c>
      <c r="M25" s="122" t="s">
        <v>15</v>
      </c>
      <c r="N25" s="329" t="s">
        <v>49</v>
      </c>
    </row>
    <row r="26" spans="1:14" s="70" customFormat="1" ht="15" customHeight="1" thickBot="1" x14ac:dyDescent="0.3">
      <c r="A26" s="328"/>
      <c r="B26" s="72" t="s">
        <v>17</v>
      </c>
      <c r="C26" s="223">
        <f t="shared" si="0"/>
        <v>2235091</v>
      </c>
      <c r="D26" s="223" t="s">
        <v>283</v>
      </c>
      <c r="E26" s="223" t="s">
        <v>283</v>
      </c>
      <c r="F26" s="223" t="s">
        <v>283</v>
      </c>
      <c r="G26" s="223" t="s">
        <v>283</v>
      </c>
      <c r="H26" s="223" t="s">
        <v>283</v>
      </c>
      <c r="I26" s="223" t="s">
        <v>283</v>
      </c>
      <c r="J26" s="223" t="s">
        <v>283</v>
      </c>
      <c r="K26" s="223" t="s">
        <v>283</v>
      </c>
      <c r="L26" s="223">
        <v>2235091</v>
      </c>
      <c r="M26" s="122" t="s">
        <v>18</v>
      </c>
      <c r="N26" s="329"/>
    </row>
    <row r="27" spans="1:14" s="70" customFormat="1" ht="15" customHeight="1" thickBot="1" x14ac:dyDescent="0.3">
      <c r="A27" s="328"/>
      <c r="B27" s="72" t="s">
        <v>19</v>
      </c>
      <c r="C27" s="223">
        <f t="shared" si="0"/>
        <v>1392785</v>
      </c>
      <c r="D27" s="223" t="s">
        <v>283</v>
      </c>
      <c r="E27" s="223" t="s">
        <v>283</v>
      </c>
      <c r="F27" s="223" t="s">
        <v>283</v>
      </c>
      <c r="G27" s="223" t="s">
        <v>283</v>
      </c>
      <c r="H27" s="223" t="s">
        <v>283</v>
      </c>
      <c r="I27" s="223" t="s">
        <v>283</v>
      </c>
      <c r="J27" s="223" t="s">
        <v>283</v>
      </c>
      <c r="K27" s="223" t="s">
        <v>283</v>
      </c>
      <c r="L27" s="223">
        <v>1392785</v>
      </c>
      <c r="M27" s="122" t="s">
        <v>20</v>
      </c>
      <c r="N27" s="329"/>
    </row>
    <row r="28" spans="1:14" s="70" customFormat="1" ht="15" customHeight="1" thickBot="1" x14ac:dyDescent="0.3">
      <c r="A28" s="325" t="s">
        <v>351</v>
      </c>
      <c r="B28" s="67" t="s">
        <v>14</v>
      </c>
      <c r="C28" s="221">
        <f t="shared" si="0"/>
        <v>6</v>
      </c>
      <c r="D28" s="226" t="s">
        <v>283</v>
      </c>
      <c r="E28" s="226" t="s">
        <v>283</v>
      </c>
      <c r="F28" s="226" t="s">
        <v>283</v>
      </c>
      <c r="G28" s="226" t="s">
        <v>283</v>
      </c>
      <c r="H28" s="226" t="s">
        <v>283</v>
      </c>
      <c r="I28" s="226" t="s">
        <v>283</v>
      </c>
      <c r="J28" s="226" t="s">
        <v>283</v>
      </c>
      <c r="K28" s="226" t="s">
        <v>283</v>
      </c>
      <c r="L28" s="224">
        <v>6</v>
      </c>
      <c r="M28" s="42" t="s">
        <v>15</v>
      </c>
      <c r="N28" s="327" t="s">
        <v>303</v>
      </c>
    </row>
    <row r="29" spans="1:14" s="70" customFormat="1" ht="15" customHeight="1" thickBot="1" x14ac:dyDescent="0.3">
      <c r="A29" s="325"/>
      <c r="B29" s="67" t="s">
        <v>17</v>
      </c>
      <c r="C29" s="221">
        <f t="shared" si="0"/>
        <v>775010</v>
      </c>
      <c r="D29" s="226" t="s">
        <v>283</v>
      </c>
      <c r="E29" s="226" t="s">
        <v>283</v>
      </c>
      <c r="F29" s="226" t="s">
        <v>283</v>
      </c>
      <c r="G29" s="226" t="s">
        <v>283</v>
      </c>
      <c r="H29" s="226" t="s">
        <v>283</v>
      </c>
      <c r="I29" s="226" t="s">
        <v>283</v>
      </c>
      <c r="J29" s="226" t="s">
        <v>283</v>
      </c>
      <c r="K29" s="226" t="s">
        <v>283</v>
      </c>
      <c r="L29" s="224">
        <v>775010</v>
      </c>
      <c r="M29" s="42" t="s">
        <v>18</v>
      </c>
      <c r="N29" s="327"/>
    </row>
    <row r="30" spans="1:14" s="70" customFormat="1" ht="15" customHeight="1" thickBot="1" x14ac:dyDescent="0.3">
      <c r="A30" s="325"/>
      <c r="B30" s="67" t="s">
        <v>19</v>
      </c>
      <c r="C30" s="221">
        <f t="shared" si="0"/>
        <v>500038</v>
      </c>
      <c r="D30" s="226" t="s">
        <v>283</v>
      </c>
      <c r="E30" s="226" t="s">
        <v>283</v>
      </c>
      <c r="F30" s="226" t="s">
        <v>283</v>
      </c>
      <c r="G30" s="226" t="s">
        <v>283</v>
      </c>
      <c r="H30" s="226" t="s">
        <v>283</v>
      </c>
      <c r="I30" s="226" t="s">
        <v>283</v>
      </c>
      <c r="J30" s="226" t="s">
        <v>283</v>
      </c>
      <c r="K30" s="226" t="s">
        <v>283</v>
      </c>
      <c r="L30" s="224">
        <v>500038</v>
      </c>
      <c r="M30" s="42" t="s">
        <v>20</v>
      </c>
      <c r="N30" s="327"/>
    </row>
    <row r="31" spans="1:14" s="70" customFormat="1" ht="15" customHeight="1" thickBot="1" x14ac:dyDescent="0.3">
      <c r="A31" s="328" t="s">
        <v>85</v>
      </c>
      <c r="B31" s="72" t="s">
        <v>14</v>
      </c>
      <c r="C31" s="223">
        <f t="shared" si="0"/>
        <v>2</v>
      </c>
      <c r="D31" s="223" t="s">
        <v>283</v>
      </c>
      <c r="E31" s="223" t="s">
        <v>283</v>
      </c>
      <c r="F31" s="223" t="s">
        <v>283</v>
      </c>
      <c r="G31" s="223" t="s">
        <v>283</v>
      </c>
      <c r="H31" s="223" t="s">
        <v>283</v>
      </c>
      <c r="I31" s="223" t="s">
        <v>283</v>
      </c>
      <c r="J31" s="223" t="s">
        <v>283</v>
      </c>
      <c r="K31" s="223" t="s">
        <v>283</v>
      </c>
      <c r="L31" s="223">
        <v>2</v>
      </c>
      <c r="M31" s="122" t="s">
        <v>15</v>
      </c>
      <c r="N31" s="329" t="s">
        <v>86</v>
      </c>
    </row>
    <row r="32" spans="1:14" s="70" customFormat="1" ht="15" customHeight="1" thickBot="1" x14ac:dyDescent="0.3">
      <c r="A32" s="328"/>
      <c r="B32" s="72" t="s">
        <v>17</v>
      </c>
      <c r="C32" s="223">
        <f t="shared" si="0"/>
        <v>321046</v>
      </c>
      <c r="D32" s="223" t="s">
        <v>283</v>
      </c>
      <c r="E32" s="223" t="s">
        <v>283</v>
      </c>
      <c r="F32" s="223" t="s">
        <v>283</v>
      </c>
      <c r="G32" s="223" t="s">
        <v>283</v>
      </c>
      <c r="H32" s="223" t="s">
        <v>283</v>
      </c>
      <c r="I32" s="223" t="s">
        <v>283</v>
      </c>
      <c r="J32" s="223" t="s">
        <v>283</v>
      </c>
      <c r="K32" s="223" t="s">
        <v>283</v>
      </c>
      <c r="L32" s="223">
        <v>321046</v>
      </c>
      <c r="M32" s="122" t="s">
        <v>18</v>
      </c>
      <c r="N32" s="329"/>
    </row>
    <row r="33" spans="1:14" s="70" customFormat="1" ht="15" customHeight="1" thickBot="1" x14ac:dyDescent="0.3">
      <c r="A33" s="328"/>
      <c r="B33" s="72" t="s">
        <v>19</v>
      </c>
      <c r="C33" s="223">
        <f t="shared" si="0"/>
        <v>214479</v>
      </c>
      <c r="D33" s="223" t="s">
        <v>283</v>
      </c>
      <c r="E33" s="223" t="s">
        <v>283</v>
      </c>
      <c r="F33" s="223" t="s">
        <v>283</v>
      </c>
      <c r="G33" s="223" t="s">
        <v>283</v>
      </c>
      <c r="H33" s="223" t="s">
        <v>283</v>
      </c>
      <c r="I33" s="223" t="s">
        <v>283</v>
      </c>
      <c r="J33" s="223" t="s">
        <v>283</v>
      </c>
      <c r="K33" s="223" t="s">
        <v>283</v>
      </c>
      <c r="L33" s="223">
        <v>214479</v>
      </c>
      <c r="M33" s="122" t="s">
        <v>20</v>
      </c>
      <c r="N33" s="329"/>
    </row>
    <row r="34" spans="1:14" s="70" customFormat="1" ht="15" customHeight="1" thickBot="1" x14ac:dyDescent="0.3">
      <c r="A34" s="325" t="s">
        <v>58</v>
      </c>
      <c r="B34" s="67" t="s">
        <v>14</v>
      </c>
      <c r="C34" s="221">
        <f t="shared" si="0"/>
        <v>1</v>
      </c>
      <c r="D34" s="226" t="s">
        <v>283</v>
      </c>
      <c r="E34" s="226" t="s">
        <v>283</v>
      </c>
      <c r="F34" s="226" t="s">
        <v>283</v>
      </c>
      <c r="G34" s="226" t="s">
        <v>283</v>
      </c>
      <c r="H34" s="226" t="s">
        <v>283</v>
      </c>
      <c r="I34" s="226" t="s">
        <v>283</v>
      </c>
      <c r="J34" s="226" t="s">
        <v>283</v>
      </c>
      <c r="K34" s="226" t="s">
        <v>283</v>
      </c>
      <c r="L34" s="224">
        <v>1</v>
      </c>
      <c r="M34" s="42" t="s">
        <v>15</v>
      </c>
      <c r="N34" s="327" t="s">
        <v>59</v>
      </c>
    </row>
    <row r="35" spans="1:14" s="70" customFormat="1" ht="15" customHeight="1" thickBot="1" x14ac:dyDescent="0.3">
      <c r="A35" s="325"/>
      <c r="B35" s="67" t="s">
        <v>17</v>
      </c>
      <c r="C35" s="221">
        <f t="shared" si="0"/>
        <v>159456</v>
      </c>
      <c r="D35" s="226" t="s">
        <v>283</v>
      </c>
      <c r="E35" s="226" t="s">
        <v>283</v>
      </c>
      <c r="F35" s="226" t="s">
        <v>283</v>
      </c>
      <c r="G35" s="226" t="s">
        <v>283</v>
      </c>
      <c r="H35" s="226" t="s">
        <v>283</v>
      </c>
      <c r="I35" s="226" t="s">
        <v>283</v>
      </c>
      <c r="J35" s="226" t="s">
        <v>283</v>
      </c>
      <c r="K35" s="226" t="s">
        <v>283</v>
      </c>
      <c r="L35" s="224">
        <v>159456</v>
      </c>
      <c r="M35" s="42" t="s">
        <v>18</v>
      </c>
      <c r="N35" s="327"/>
    </row>
    <row r="36" spans="1:14" s="70" customFormat="1" ht="15" customHeight="1" thickBot="1" x14ac:dyDescent="0.3">
      <c r="A36" s="325"/>
      <c r="B36" s="67" t="s">
        <v>19</v>
      </c>
      <c r="C36" s="221">
        <f t="shared" si="0"/>
        <v>95323</v>
      </c>
      <c r="D36" s="226" t="s">
        <v>283</v>
      </c>
      <c r="E36" s="226" t="s">
        <v>283</v>
      </c>
      <c r="F36" s="226" t="s">
        <v>283</v>
      </c>
      <c r="G36" s="226" t="s">
        <v>283</v>
      </c>
      <c r="H36" s="226" t="s">
        <v>283</v>
      </c>
      <c r="I36" s="226" t="s">
        <v>283</v>
      </c>
      <c r="J36" s="226" t="s">
        <v>283</v>
      </c>
      <c r="K36" s="226" t="s">
        <v>283</v>
      </c>
      <c r="L36" s="224">
        <v>95323</v>
      </c>
      <c r="M36" s="42" t="s">
        <v>20</v>
      </c>
      <c r="N36" s="327"/>
    </row>
    <row r="37" spans="1:14" s="70" customFormat="1" ht="15" customHeight="1" thickBot="1" x14ac:dyDescent="0.3">
      <c r="A37" s="328" t="s">
        <v>60</v>
      </c>
      <c r="B37" s="72" t="s">
        <v>14</v>
      </c>
      <c r="C37" s="223">
        <f t="shared" si="0"/>
        <v>6</v>
      </c>
      <c r="D37" s="223" t="s">
        <v>283</v>
      </c>
      <c r="E37" s="223" t="s">
        <v>283</v>
      </c>
      <c r="F37" s="223" t="s">
        <v>283</v>
      </c>
      <c r="G37" s="223" t="s">
        <v>283</v>
      </c>
      <c r="H37" s="223" t="s">
        <v>283</v>
      </c>
      <c r="I37" s="223" t="s">
        <v>283</v>
      </c>
      <c r="J37" s="223" t="s">
        <v>283</v>
      </c>
      <c r="K37" s="223" t="s">
        <v>283</v>
      </c>
      <c r="L37" s="223">
        <v>6</v>
      </c>
      <c r="M37" s="122" t="s">
        <v>141</v>
      </c>
      <c r="N37" s="329" t="s">
        <v>61</v>
      </c>
    </row>
    <row r="38" spans="1:14" s="70" customFormat="1" ht="15" customHeight="1" thickBot="1" x14ac:dyDescent="0.3">
      <c r="A38" s="328"/>
      <c r="B38" s="72" t="s">
        <v>17</v>
      </c>
      <c r="C38" s="223">
        <f t="shared" si="0"/>
        <v>854922</v>
      </c>
      <c r="D38" s="223" t="s">
        <v>283</v>
      </c>
      <c r="E38" s="223" t="s">
        <v>283</v>
      </c>
      <c r="F38" s="223" t="s">
        <v>283</v>
      </c>
      <c r="G38" s="223" t="s">
        <v>283</v>
      </c>
      <c r="H38" s="223" t="s">
        <v>283</v>
      </c>
      <c r="I38" s="223" t="s">
        <v>283</v>
      </c>
      <c r="J38" s="223" t="s">
        <v>283</v>
      </c>
      <c r="K38" s="223" t="s">
        <v>283</v>
      </c>
      <c r="L38" s="223">
        <v>854922</v>
      </c>
      <c r="M38" s="122" t="s">
        <v>18</v>
      </c>
      <c r="N38" s="329"/>
    </row>
    <row r="39" spans="1:14" s="70" customFormat="1" ht="15" customHeight="1" thickBot="1" x14ac:dyDescent="0.3">
      <c r="A39" s="328"/>
      <c r="B39" s="72" t="s">
        <v>19</v>
      </c>
      <c r="C39" s="223">
        <f t="shared" si="0"/>
        <v>574723</v>
      </c>
      <c r="D39" s="223" t="s">
        <v>283</v>
      </c>
      <c r="E39" s="223" t="s">
        <v>283</v>
      </c>
      <c r="F39" s="223" t="s">
        <v>283</v>
      </c>
      <c r="G39" s="223" t="s">
        <v>283</v>
      </c>
      <c r="H39" s="223" t="s">
        <v>283</v>
      </c>
      <c r="I39" s="223" t="s">
        <v>283</v>
      </c>
      <c r="J39" s="223" t="s">
        <v>283</v>
      </c>
      <c r="K39" s="223" t="s">
        <v>283</v>
      </c>
      <c r="L39" s="223">
        <v>574723</v>
      </c>
      <c r="M39" s="122" t="s">
        <v>20</v>
      </c>
      <c r="N39" s="329"/>
    </row>
    <row r="40" spans="1:14" s="70" customFormat="1" ht="15" customHeight="1" thickBot="1" x14ac:dyDescent="0.3">
      <c r="A40" s="325" t="s">
        <v>72</v>
      </c>
      <c r="B40" s="67" t="s">
        <v>14</v>
      </c>
      <c r="C40" s="221">
        <f t="shared" si="0"/>
        <v>2</v>
      </c>
      <c r="D40" s="226" t="s">
        <v>283</v>
      </c>
      <c r="E40" s="226" t="s">
        <v>283</v>
      </c>
      <c r="F40" s="226" t="s">
        <v>283</v>
      </c>
      <c r="G40" s="226" t="s">
        <v>283</v>
      </c>
      <c r="H40" s="226" t="s">
        <v>283</v>
      </c>
      <c r="I40" s="226" t="s">
        <v>283</v>
      </c>
      <c r="J40" s="226" t="s">
        <v>283</v>
      </c>
      <c r="K40" s="226" t="s">
        <v>283</v>
      </c>
      <c r="L40" s="224">
        <v>2</v>
      </c>
      <c r="M40" s="42" t="s">
        <v>15</v>
      </c>
      <c r="N40" s="327" t="s">
        <v>62</v>
      </c>
    </row>
    <row r="41" spans="1:14" s="70" customFormat="1" ht="15" customHeight="1" thickBot="1" x14ac:dyDescent="0.3">
      <c r="A41" s="325"/>
      <c r="B41" s="67" t="s">
        <v>17</v>
      </c>
      <c r="C41" s="221">
        <f t="shared" si="0"/>
        <v>320353</v>
      </c>
      <c r="D41" s="226" t="s">
        <v>283</v>
      </c>
      <c r="E41" s="226" t="s">
        <v>283</v>
      </c>
      <c r="F41" s="226" t="s">
        <v>283</v>
      </c>
      <c r="G41" s="226" t="s">
        <v>283</v>
      </c>
      <c r="H41" s="226" t="s">
        <v>283</v>
      </c>
      <c r="I41" s="226" t="s">
        <v>283</v>
      </c>
      <c r="J41" s="226" t="s">
        <v>283</v>
      </c>
      <c r="K41" s="226" t="s">
        <v>283</v>
      </c>
      <c r="L41" s="224">
        <v>320353</v>
      </c>
      <c r="M41" s="42" t="s">
        <v>18</v>
      </c>
      <c r="N41" s="327"/>
    </row>
    <row r="42" spans="1:14" s="70" customFormat="1" ht="15" customHeight="1" x14ac:dyDescent="0.25">
      <c r="A42" s="347"/>
      <c r="B42" s="67" t="s">
        <v>19</v>
      </c>
      <c r="C42" s="221">
        <f t="shared" si="0"/>
        <v>207054</v>
      </c>
      <c r="D42" s="226" t="s">
        <v>283</v>
      </c>
      <c r="E42" s="226" t="s">
        <v>283</v>
      </c>
      <c r="F42" s="226" t="s">
        <v>283</v>
      </c>
      <c r="G42" s="226" t="s">
        <v>283</v>
      </c>
      <c r="H42" s="226" t="s">
        <v>283</v>
      </c>
      <c r="I42" s="226" t="s">
        <v>283</v>
      </c>
      <c r="J42" s="226" t="s">
        <v>283</v>
      </c>
      <c r="K42" s="226" t="s">
        <v>283</v>
      </c>
      <c r="L42" s="224">
        <v>207054</v>
      </c>
      <c r="M42" s="42" t="s">
        <v>20</v>
      </c>
      <c r="N42" s="337"/>
    </row>
    <row r="43" spans="1:14" s="70" customFormat="1" ht="15" customHeight="1" x14ac:dyDescent="0.25">
      <c r="A43" s="348" t="s">
        <v>156</v>
      </c>
      <c r="B43" s="160" t="s">
        <v>14</v>
      </c>
      <c r="C43" s="223">
        <f t="shared" si="0"/>
        <v>1</v>
      </c>
      <c r="D43" s="223" t="s">
        <v>283</v>
      </c>
      <c r="E43" s="223" t="s">
        <v>283</v>
      </c>
      <c r="F43" s="223" t="s">
        <v>283</v>
      </c>
      <c r="G43" s="223" t="s">
        <v>283</v>
      </c>
      <c r="H43" s="223" t="s">
        <v>283</v>
      </c>
      <c r="I43" s="223" t="s">
        <v>283</v>
      </c>
      <c r="J43" s="223" t="s">
        <v>283</v>
      </c>
      <c r="K43" s="223" t="s">
        <v>283</v>
      </c>
      <c r="L43" s="223">
        <v>1</v>
      </c>
      <c r="M43" s="134" t="s">
        <v>15</v>
      </c>
      <c r="N43" s="334" t="s">
        <v>306</v>
      </c>
    </row>
    <row r="44" spans="1:14" s="70" customFormat="1" ht="15" customHeight="1" x14ac:dyDescent="0.25">
      <c r="A44" s="348"/>
      <c r="B44" s="160" t="s">
        <v>17</v>
      </c>
      <c r="C44" s="223">
        <f t="shared" si="0"/>
        <v>158327</v>
      </c>
      <c r="D44" s="223" t="s">
        <v>283</v>
      </c>
      <c r="E44" s="223" t="s">
        <v>283</v>
      </c>
      <c r="F44" s="223" t="s">
        <v>283</v>
      </c>
      <c r="G44" s="223" t="s">
        <v>283</v>
      </c>
      <c r="H44" s="223" t="s">
        <v>283</v>
      </c>
      <c r="I44" s="223" t="s">
        <v>283</v>
      </c>
      <c r="J44" s="223" t="s">
        <v>283</v>
      </c>
      <c r="K44" s="223" t="s">
        <v>283</v>
      </c>
      <c r="L44" s="223">
        <v>158327</v>
      </c>
      <c r="M44" s="134" t="s">
        <v>18</v>
      </c>
      <c r="N44" s="334"/>
    </row>
    <row r="45" spans="1:14" s="70" customFormat="1" ht="15" customHeight="1" x14ac:dyDescent="0.25">
      <c r="A45" s="349"/>
      <c r="B45" s="228" t="s">
        <v>19</v>
      </c>
      <c r="C45" s="225">
        <f t="shared" si="0"/>
        <v>109922</v>
      </c>
      <c r="D45" s="225" t="s">
        <v>283</v>
      </c>
      <c r="E45" s="225" t="s">
        <v>283</v>
      </c>
      <c r="F45" s="225" t="s">
        <v>283</v>
      </c>
      <c r="G45" s="225" t="s">
        <v>283</v>
      </c>
      <c r="H45" s="225" t="s">
        <v>283</v>
      </c>
      <c r="I45" s="225" t="s">
        <v>283</v>
      </c>
      <c r="J45" s="225" t="s">
        <v>283</v>
      </c>
      <c r="K45" s="225" t="s">
        <v>283</v>
      </c>
      <c r="L45" s="225">
        <v>109922</v>
      </c>
      <c r="M45" s="229" t="s">
        <v>20</v>
      </c>
      <c r="N45" s="350"/>
    </row>
    <row r="46" spans="1:14" s="70" customFormat="1" ht="15" customHeight="1" thickBot="1" x14ac:dyDescent="0.3">
      <c r="A46" s="324" t="s">
        <v>89</v>
      </c>
      <c r="B46" s="67" t="s">
        <v>14</v>
      </c>
      <c r="C46" s="221">
        <f t="shared" si="0"/>
        <v>4</v>
      </c>
      <c r="D46" s="226" t="s">
        <v>283</v>
      </c>
      <c r="E46" s="226" t="s">
        <v>283</v>
      </c>
      <c r="F46" s="226" t="s">
        <v>283</v>
      </c>
      <c r="G46" s="226" t="s">
        <v>283</v>
      </c>
      <c r="H46" s="226" t="s">
        <v>283</v>
      </c>
      <c r="I46" s="226" t="s">
        <v>283</v>
      </c>
      <c r="J46" s="226" t="s">
        <v>283</v>
      </c>
      <c r="K46" s="226" t="s">
        <v>283</v>
      </c>
      <c r="L46" s="224">
        <v>4</v>
      </c>
      <c r="M46" s="42" t="s">
        <v>15</v>
      </c>
      <c r="N46" s="326" t="s">
        <v>90</v>
      </c>
    </row>
    <row r="47" spans="1:14" s="70" customFormat="1" ht="15" customHeight="1" thickBot="1" x14ac:dyDescent="0.3">
      <c r="A47" s="325"/>
      <c r="B47" s="67" t="s">
        <v>17</v>
      </c>
      <c r="C47" s="221">
        <f t="shared" si="0"/>
        <v>562832</v>
      </c>
      <c r="D47" s="226" t="s">
        <v>283</v>
      </c>
      <c r="E47" s="226" t="s">
        <v>283</v>
      </c>
      <c r="F47" s="226" t="s">
        <v>283</v>
      </c>
      <c r="G47" s="226" t="s">
        <v>283</v>
      </c>
      <c r="H47" s="226" t="s">
        <v>283</v>
      </c>
      <c r="I47" s="226" t="s">
        <v>283</v>
      </c>
      <c r="J47" s="226" t="s">
        <v>283</v>
      </c>
      <c r="K47" s="226" t="s">
        <v>283</v>
      </c>
      <c r="L47" s="224">
        <v>562832</v>
      </c>
      <c r="M47" s="42" t="s">
        <v>18</v>
      </c>
      <c r="N47" s="327"/>
    </row>
    <row r="48" spans="1:14" s="70" customFormat="1" ht="15" customHeight="1" thickBot="1" x14ac:dyDescent="0.3">
      <c r="A48" s="325"/>
      <c r="B48" s="67" t="s">
        <v>19</v>
      </c>
      <c r="C48" s="221">
        <f t="shared" si="0"/>
        <v>383117</v>
      </c>
      <c r="D48" s="226" t="s">
        <v>283</v>
      </c>
      <c r="E48" s="226" t="s">
        <v>283</v>
      </c>
      <c r="F48" s="226" t="s">
        <v>283</v>
      </c>
      <c r="G48" s="226" t="s">
        <v>283</v>
      </c>
      <c r="H48" s="226" t="s">
        <v>283</v>
      </c>
      <c r="I48" s="226" t="s">
        <v>283</v>
      </c>
      <c r="J48" s="226" t="s">
        <v>283</v>
      </c>
      <c r="K48" s="226" t="s">
        <v>283</v>
      </c>
      <c r="L48" s="224">
        <v>383117</v>
      </c>
      <c r="M48" s="42" t="s">
        <v>20</v>
      </c>
      <c r="N48" s="327"/>
    </row>
    <row r="49" spans="1:14" s="70" customFormat="1" ht="15" customHeight="1" thickBot="1" x14ac:dyDescent="0.3">
      <c r="A49" s="328" t="s">
        <v>73</v>
      </c>
      <c r="B49" s="72" t="s">
        <v>14</v>
      </c>
      <c r="C49" s="223">
        <f t="shared" si="0"/>
        <v>1</v>
      </c>
      <c r="D49" s="223" t="s">
        <v>283</v>
      </c>
      <c r="E49" s="223" t="s">
        <v>283</v>
      </c>
      <c r="F49" s="223" t="s">
        <v>283</v>
      </c>
      <c r="G49" s="223" t="s">
        <v>283</v>
      </c>
      <c r="H49" s="223" t="s">
        <v>283</v>
      </c>
      <c r="I49" s="223" t="s">
        <v>283</v>
      </c>
      <c r="J49" s="223" t="s">
        <v>283</v>
      </c>
      <c r="K49" s="223" t="s">
        <v>283</v>
      </c>
      <c r="L49" s="223">
        <v>1</v>
      </c>
      <c r="M49" s="122" t="s">
        <v>15</v>
      </c>
      <c r="N49" s="329" t="s">
        <v>350</v>
      </c>
    </row>
    <row r="50" spans="1:14" s="70" customFormat="1" ht="15" customHeight="1" thickBot="1" x14ac:dyDescent="0.3">
      <c r="A50" s="328"/>
      <c r="B50" s="72" t="s">
        <v>17</v>
      </c>
      <c r="C50" s="223">
        <f t="shared" si="0"/>
        <v>79494</v>
      </c>
      <c r="D50" s="223" t="s">
        <v>283</v>
      </c>
      <c r="E50" s="223" t="s">
        <v>283</v>
      </c>
      <c r="F50" s="223" t="s">
        <v>283</v>
      </c>
      <c r="G50" s="223" t="s">
        <v>283</v>
      </c>
      <c r="H50" s="223" t="s">
        <v>283</v>
      </c>
      <c r="I50" s="223" t="s">
        <v>283</v>
      </c>
      <c r="J50" s="223" t="s">
        <v>283</v>
      </c>
      <c r="K50" s="223" t="s">
        <v>283</v>
      </c>
      <c r="L50" s="223">
        <v>79494</v>
      </c>
      <c r="M50" s="122" t="s">
        <v>18</v>
      </c>
      <c r="N50" s="329"/>
    </row>
    <row r="51" spans="1:14" s="70" customFormat="1" ht="15" customHeight="1" thickBot="1" x14ac:dyDescent="0.3">
      <c r="A51" s="328"/>
      <c r="B51" s="72" t="s">
        <v>19</v>
      </c>
      <c r="C51" s="223">
        <f t="shared" si="0"/>
        <v>47975</v>
      </c>
      <c r="D51" s="223" t="s">
        <v>283</v>
      </c>
      <c r="E51" s="223" t="s">
        <v>283</v>
      </c>
      <c r="F51" s="223" t="s">
        <v>283</v>
      </c>
      <c r="G51" s="223" t="s">
        <v>283</v>
      </c>
      <c r="H51" s="223" t="s">
        <v>283</v>
      </c>
      <c r="I51" s="223" t="s">
        <v>283</v>
      </c>
      <c r="J51" s="223" t="s">
        <v>283</v>
      </c>
      <c r="K51" s="223" t="s">
        <v>283</v>
      </c>
      <c r="L51" s="223">
        <v>47975</v>
      </c>
      <c r="M51" s="122" t="s">
        <v>20</v>
      </c>
      <c r="N51" s="329"/>
    </row>
    <row r="52" spans="1:14" s="70" customFormat="1" ht="15" customHeight="1" thickBot="1" x14ac:dyDescent="0.3">
      <c r="A52" s="325" t="s">
        <v>65</v>
      </c>
      <c r="B52" s="67" t="s">
        <v>14</v>
      </c>
      <c r="C52" s="221">
        <f t="shared" si="0"/>
        <v>3</v>
      </c>
      <c r="D52" s="226" t="s">
        <v>283</v>
      </c>
      <c r="E52" s="226" t="s">
        <v>283</v>
      </c>
      <c r="F52" s="226" t="s">
        <v>283</v>
      </c>
      <c r="G52" s="226" t="s">
        <v>283</v>
      </c>
      <c r="H52" s="226" t="s">
        <v>283</v>
      </c>
      <c r="I52" s="226" t="s">
        <v>283</v>
      </c>
      <c r="J52" s="226" t="s">
        <v>283</v>
      </c>
      <c r="K52" s="226" t="s">
        <v>283</v>
      </c>
      <c r="L52" s="224">
        <v>3</v>
      </c>
      <c r="M52" s="42" t="s">
        <v>15</v>
      </c>
      <c r="N52" s="327" t="s">
        <v>66</v>
      </c>
    </row>
    <row r="53" spans="1:14" s="70" customFormat="1" ht="15" customHeight="1" thickBot="1" x14ac:dyDescent="0.3">
      <c r="A53" s="325"/>
      <c r="B53" s="67" t="s">
        <v>17</v>
      </c>
      <c r="C53" s="221">
        <f t="shared" si="0"/>
        <v>297973</v>
      </c>
      <c r="D53" s="226" t="s">
        <v>283</v>
      </c>
      <c r="E53" s="226" t="s">
        <v>283</v>
      </c>
      <c r="F53" s="226" t="s">
        <v>283</v>
      </c>
      <c r="G53" s="226" t="s">
        <v>283</v>
      </c>
      <c r="H53" s="226" t="s">
        <v>283</v>
      </c>
      <c r="I53" s="226" t="s">
        <v>283</v>
      </c>
      <c r="J53" s="226" t="s">
        <v>283</v>
      </c>
      <c r="K53" s="226" t="s">
        <v>283</v>
      </c>
      <c r="L53" s="224">
        <v>297973</v>
      </c>
      <c r="M53" s="42" t="s">
        <v>18</v>
      </c>
      <c r="N53" s="327"/>
    </row>
    <row r="54" spans="1:14" s="70" customFormat="1" ht="15" customHeight="1" thickBot="1" x14ac:dyDescent="0.3">
      <c r="A54" s="325"/>
      <c r="B54" s="67" t="s">
        <v>19</v>
      </c>
      <c r="C54" s="221">
        <f t="shared" si="0"/>
        <v>183337</v>
      </c>
      <c r="D54" s="226" t="s">
        <v>283</v>
      </c>
      <c r="E54" s="226" t="s">
        <v>283</v>
      </c>
      <c r="F54" s="226" t="s">
        <v>283</v>
      </c>
      <c r="G54" s="226" t="s">
        <v>283</v>
      </c>
      <c r="H54" s="226" t="s">
        <v>283</v>
      </c>
      <c r="I54" s="226" t="s">
        <v>283</v>
      </c>
      <c r="J54" s="226" t="s">
        <v>283</v>
      </c>
      <c r="K54" s="226" t="s">
        <v>283</v>
      </c>
      <c r="L54" s="224">
        <v>183337</v>
      </c>
      <c r="M54" s="42" t="s">
        <v>20</v>
      </c>
      <c r="N54" s="327"/>
    </row>
    <row r="55" spans="1:14" ht="15" customHeight="1" thickBot="1" x14ac:dyDescent="0.3">
      <c r="A55" s="328" t="s">
        <v>67</v>
      </c>
      <c r="B55" s="72" t="s">
        <v>14</v>
      </c>
      <c r="C55" s="223">
        <f t="shared" si="0"/>
        <v>35</v>
      </c>
      <c r="D55" s="223" t="s">
        <v>283</v>
      </c>
      <c r="E55" s="223" t="s">
        <v>283</v>
      </c>
      <c r="F55" s="223" t="s">
        <v>283</v>
      </c>
      <c r="G55" s="223" t="s">
        <v>283</v>
      </c>
      <c r="H55" s="223" t="s">
        <v>283</v>
      </c>
      <c r="I55" s="223" t="s">
        <v>283</v>
      </c>
      <c r="J55" s="223" t="s">
        <v>283</v>
      </c>
      <c r="K55" s="223" t="s">
        <v>283</v>
      </c>
      <c r="L55" s="223">
        <v>35</v>
      </c>
      <c r="M55" s="122" t="s">
        <v>15</v>
      </c>
      <c r="N55" s="329" t="s">
        <v>310</v>
      </c>
    </row>
    <row r="56" spans="1:14" ht="15" customHeight="1" thickBot="1" x14ac:dyDescent="0.3">
      <c r="A56" s="328"/>
      <c r="B56" s="72" t="s">
        <v>17</v>
      </c>
      <c r="C56" s="223">
        <f t="shared" si="0"/>
        <v>5592532</v>
      </c>
      <c r="D56" s="223" t="s">
        <v>283</v>
      </c>
      <c r="E56" s="223" t="s">
        <v>283</v>
      </c>
      <c r="F56" s="223" t="s">
        <v>283</v>
      </c>
      <c r="G56" s="223" t="s">
        <v>283</v>
      </c>
      <c r="H56" s="223" t="s">
        <v>283</v>
      </c>
      <c r="I56" s="223"/>
      <c r="J56" s="223" t="s">
        <v>283</v>
      </c>
      <c r="K56" s="223">
        <v>0</v>
      </c>
      <c r="L56" s="223">
        <v>5592532</v>
      </c>
      <c r="M56" s="122" t="s">
        <v>18</v>
      </c>
      <c r="N56" s="329"/>
    </row>
    <row r="57" spans="1:14" ht="15" customHeight="1" thickBot="1" x14ac:dyDescent="0.3">
      <c r="A57" s="328"/>
      <c r="B57" s="72" t="s">
        <v>19</v>
      </c>
      <c r="C57" s="223">
        <f t="shared" si="0"/>
        <v>3560635</v>
      </c>
      <c r="D57" s="223" t="s">
        <v>283</v>
      </c>
      <c r="E57" s="223" t="s">
        <v>283</v>
      </c>
      <c r="F57" s="223" t="s">
        <v>283</v>
      </c>
      <c r="G57" s="223" t="s">
        <v>283</v>
      </c>
      <c r="H57" s="223" t="s">
        <v>283</v>
      </c>
      <c r="I57" s="223"/>
      <c r="J57" s="223" t="s">
        <v>283</v>
      </c>
      <c r="K57" s="223">
        <v>0</v>
      </c>
      <c r="L57" s="223">
        <v>3560635</v>
      </c>
      <c r="M57" s="122" t="s">
        <v>20</v>
      </c>
      <c r="N57" s="329"/>
    </row>
    <row r="58" spans="1:14" ht="15" customHeight="1" thickBot="1" x14ac:dyDescent="0.3">
      <c r="A58" s="325" t="s">
        <v>77</v>
      </c>
      <c r="B58" s="67" t="s">
        <v>14</v>
      </c>
      <c r="C58" s="221">
        <f t="shared" si="0"/>
        <v>11</v>
      </c>
      <c r="D58" s="226" t="s">
        <v>283</v>
      </c>
      <c r="E58" s="226" t="s">
        <v>283</v>
      </c>
      <c r="F58" s="226" t="s">
        <v>283</v>
      </c>
      <c r="G58" s="226" t="s">
        <v>283</v>
      </c>
      <c r="H58" s="226" t="s">
        <v>283</v>
      </c>
      <c r="I58" s="226" t="s">
        <v>283</v>
      </c>
      <c r="J58" s="226" t="s">
        <v>283</v>
      </c>
      <c r="K58" s="226" t="s">
        <v>283</v>
      </c>
      <c r="L58" s="224">
        <v>11</v>
      </c>
      <c r="M58" s="42" t="s">
        <v>15</v>
      </c>
      <c r="N58" s="327" t="s">
        <v>322</v>
      </c>
    </row>
    <row r="59" spans="1:14" ht="15" customHeight="1" thickBot="1" x14ac:dyDescent="0.3">
      <c r="A59" s="325"/>
      <c r="B59" s="67" t="s">
        <v>17</v>
      </c>
      <c r="C59" s="221">
        <f t="shared" si="0"/>
        <v>1689598</v>
      </c>
      <c r="D59" s="226" t="s">
        <v>283</v>
      </c>
      <c r="E59" s="226" t="s">
        <v>283</v>
      </c>
      <c r="F59" s="226" t="s">
        <v>283</v>
      </c>
      <c r="G59" s="226" t="s">
        <v>283</v>
      </c>
      <c r="H59" s="226" t="s">
        <v>283</v>
      </c>
      <c r="I59" s="226" t="s">
        <v>283</v>
      </c>
      <c r="J59" s="226" t="s">
        <v>283</v>
      </c>
      <c r="K59" s="226" t="s">
        <v>283</v>
      </c>
      <c r="L59" s="224">
        <v>1689598</v>
      </c>
      <c r="M59" s="42" t="s">
        <v>18</v>
      </c>
      <c r="N59" s="327"/>
    </row>
    <row r="60" spans="1:14" ht="15" customHeight="1" thickBot="1" x14ac:dyDescent="0.3">
      <c r="A60" s="325"/>
      <c r="B60" s="67" t="s">
        <v>19</v>
      </c>
      <c r="C60" s="221">
        <f t="shared" si="0"/>
        <v>1097658</v>
      </c>
      <c r="D60" s="226" t="s">
        <v>283</v>
      </c>
      <c r="E60" s="226" t="s">
        <v>283</v>
      </c>
      <c r="F60" s="226" t="s">
        <v>283</v>
      </c>
      <c r="G60" s="226" t="s">
        <v>283</v>
      </c>
      <c r="H60" s="226" t="s">
        <v>283</v>
      </c>
      <c r="I60" s="226" t="s">
        <v>283</v>
      </c>
      <c r="J60" s="226" t="s">
        <v>283</v>
      </c>
      <c r="K60" s="226" t="s">
        <v>283</v>
      </c>
      <c r="L60" s="224">
        <v>1097658</v>
      </c>
      <c r="M60" s="42" t="s">
        <v>20</v>
      </c>
      <c r="N60" s="327"/>
    </row>
    <row r="61" spans="1:14" ht="15" customHeight="1" thickBot="1" x14ac:dyDescent="0.3">
      <c r="A61" s="328" t="s">
        <v>70</v>
      </c>
      <c r="B61" s="72" t="s">
        <v>14</v>
      </c>
      <c r="C61" s="223">
        <f t="shared" si="0"/>
        <v>1</v>
      </c>
      <c r="D61" s="223" t="s">
        <v>283</v>
      </c>
      <c r="E61" s="223" t="s">
        <v>283</v>
      </c>
      <c r="F61" s="223" t="s">
        <v>283</v>
      </c>
      <c r="G61" s="223" t="s">
        <v>283</v>
      </c>
      <c r="H61" s="223" t="s">
        <v>283</v>
      </c>
      <c r="I61" s="223" t="s">
        <v>283</v>
      </c>
      <c r="J61" s="223">
        <v>0</v>
      </c>
      <c r="K61" s="223" t="s">
        <v>283</v>
      </c>
      <c r="L61" s="223">
        <v>1</v>
      </c>
      <c r="M61" s="122" t="s">
        <v>15</v>
      </c>
      <c r="N61" s="329" t="s">
        <v>71</v>
      </c>
    </row>
    <row r="62" spans="1:14" ht="15" customHeight="1" thickBot="1" x14ac:dyDescent="0.3">
      <c r="A62" s="328"/>
      <c r="B62" s="72" t="s">
        <v>17</v>
      </c>
      <c r="C62" s="223">
        <f t="shared" si="0"/>
        <v>159963</v>
      </c>
      <c r="D62" s="223" t="s">
        <v>283</v>
      </c>
      <c r="E62" s="223" t="s">
        <v>283</v>
      </c>
      <c r="F62" s="223" t="s">
        <v>283</v>
      </c>
      <c r="G62" s="223" t="s">
        <v>283</v>
      </c>
      <c r="H62" s="223" t="s">
        <v>283</v>
      </c>
      <c r="I62" s="223" t="s">
        <v>283</v>
      </c>
      <c r="J62" s="223">
        <v>0</v>
      </c>
      <c r="K62" s="223" t="s">
        <v>283</v>
      </c>
      <c r="L62" s="223">
        <v>159963</v>
      </c>
      <c r="M62" s="122" t="s">
        <v>18</v>
      </c>
      <c r="N62" s="329"/>
    </row>
    <row r="63" spans="1:14" ht="15" customHeight="1" x14ac:dyDescent="0.25">
      <c r="A63" s="330"/>
      <c r="B63" s="85" t="s">
        <v>19</v>
      </c>
      <c r="C63" s="225">
        <f t="shared" si="0"/>
        <v>100799</v>
      </c>
      <c r="D63" s="225" t="s">
        <v>283</v>
      </c>
      <c r="E63" s="225" t="s">
        <v>283</v>
      </c>
      <c r="F63" s="225" t="s">
        <v>283</v>
      </c>
      <c r="G63" s="225" t="s">
        <v>283</v>
      </c>
      <c r="H63" s="225" t="s">
        <v>283</v>
      </c>
      <c r="I63" s="225" t="s">
        <v>283</v>
      </c>
      <c r="J63" s="225" t="s">
        <v>283</v>
      </c>
      <c r="K63" s="225" t="s">
        <v>283</v>
      </c>
      <c r="L63" s="225">
        <v>100799</v>
      </c>
      <c r="M63" s="123" t="s">
        <v>20</v>
      </c>
      <c r="N63" s="331"/>
    </row>
    <row r="64" spans="1:14" ht="15" customHeight="1" x14ac:dyDescent="0.25">
      <c r="A64" s="351" t="s">
        <v>9</v>
      </c>
      <c r="B64" s="139" t="s">
        <v>14</v>
      </c>
      <c r="C64" s="218">
        <f>C10+C13+C16+C19+C22+C25+C28+C31+C34+C37+C40+C43+C46+C49+C52+C55+C58+C61</f>
        <v>111</v>
      </c>
      <c r="D64" s="227" t="s">
        <v>283</v>
      </c>
      <c r="E64" s="227" t="s">
        <v>283</v>
      </c>
      <c r="F64" s="227" t="s">
        <v>283</v>
      </c>
      <c r="G64" s="227" t="s">
        <v>283</v>
      </c>
      <c r="H64" s="227" t="s">
        <v>283</v>
      </c>
      <c r="I64" s="227" t="s">
        <v>283</v>
      </c>
      <c r="J64" s="227" t="s">
        <v>283</v>
      </c>
      <c r="K64" s="227" t="s">
        <v>283</v>
      </c>
      <c r="L64" s="218">
        <f>L10+L13+L16+L19+L22+L25+L28+L31+L34+L37+L40+L43+L46+L49+L52+L55+L58+L61</f>
        <v>111</v>
      </c>
      <c r="M64" s="139" t="s">
        <v>15</v>
      </c>
      <c r="N64" s="354" t="s">
        <v>2</v>
      </c>
    </row>
    <row r="65" spans="1:14" ht="15" customHeight="1" x14ac:dyDescent="0.25">
      <c r="A65" s="352" t="s">
        <v>9</v>
      </c>
      <c r="B65" s="142" t="s">
        <v>17</v>
      </c>
      <c r="C65" s="219">
        <f t="shared" ref="C65:C66" si="1">C11+C14+C17+C20+C23+C26+C29+C32+C35+C38+C41+C44+C47+C50+C53+C56+C59+C62</f>
        <v>16810420</v>
      </c>
      <c r="D65" s="192" t="s">
        <v>283</v>
      </c>
      <c r="E65" s="192" t="s">
        <v>283</v>
      </c>
      <c r="F65" s="192" t="s">
        <v>283</v>
      </c>
      <c r="G65" s="192" t="s">
        <v>283</v>
      </c>
      <c r="H65" s="192" t="s">
        <v>283</v>
      </c>
      <c r="I65" s="192" t="s">
        <v>283</v>
      </c>
      <c r="J65" s="192" t="s">
        <v>283</v>
      </c>
      <c r="K65" s="192" t="s">
        <v>283</v>
      </c>
      <c r="L65" s="219">
        <f t="shared" ref="L65:L66" si="2">L11+L14+L17+L20+L23+L26+L29+L32+L35+L38+L41+L44+L47+L50+L53+L56+L59+L62</f>
        <v>16810420</v>
      </c>
      <c r="M65" s="142" t="s">
        <v>18</v>
      </c>
      <c r="N65" s="355"/>
    </row>
    <row r="66" spans="1:14" ht="15" customHeight="1" x14ac:dyDescent="0.25">
      <c r="A66" s="353"/>
      <c r="B66" s="164" t="s">
        <v>19</v>
      </c>
      <c r="C66" s="230">
        <f t="shared" si="1"/>
        <v>10810131</v>
      </c>
      <c r="D66" s="194" t="s">
        <v>283</v>
      </c>
      <c r="E66" s="194" t="s">
        <v>283</v>
      </c>
      <c r="F66" s="194" t="s">
        <v>283</v>
      </c>
      <c r="G66" s="194" t="s">
        <v>283</v>
      </c>
      <c r="H66" s="194" t="s">
        <v>283</v>
      </c>
      <c r="I66" s="194" t="s">
        <v>283</v>
      </c>
      <c r="J66" s="194" t="s">
        <v>283</v>
      </c>
      <c r="K66" s="194" t="s">
        <v>283</v>
      </c>
      <c r="L66" s="230">
        <f t="shared" si="2"/>
        <v>10810131</v>
      </c>
      <c r="M66" s="164" t="s">
        <v>20</v>
      </c>
      <c r="N66" s="356"/>
    </row>
    <row r="67" spans="1:14" x14ac:dyDescent="0.25">
      <c r="L67" s="220"/>
    </row>
    <row r="68" spans="1:14" x14ac:dyDescent="0.25">
      <c r="L68" s="220"/>
    </row>
    <row r="69" spans="1:14" x14ac:dyDescent="0.25">
      <c r="L69" s="220"/>
    </row>
    <row r="70" spans="1:14" x14ac:dyDescent="0.25">
      <c r="L70" s="220"/>
    </row>
    <row r="71" spans="1:14" x14ac:dyDescent="0.25">
      <c r="L71" s="220"/>
    </row>
    <row r="72" spans="1:14" x14ac:dyDescent="0.25">
      <c r="L72" s="220"/>
    </row>
    <row r="73" spans="1:14" x14ac:dyDescent="0.25">
      <c r="L73" s="220"/>
    </row>
    <row r="74" spans="1:14" x14ac:dyDescent="0.25">
      <c r="L74" s="220"/>
    </row>
    <row r="75" spans="1:14" x14ac:dyDescent="0.25">
      <c r="L75" s="220"/>
    </row>
    <row r="76" spans="1:14" x14ac:dyDescent="0.25">
      <c r="L76" s="220"/>
    </row>
    <row r="77" spans="1:14" x14ac:dyDescent="0.25">
      <c r="L77" s="220"/>
    </row>
    <row r="78" spans="1:14" x14ac:dyDescent="0.25">
      <c r="L78" s="220"/>
    </row>
    <row r="79" spans="1:14" x14ac:dyDescent="0.25">
      <c r="L79" s="220"/>
    </row>
    <row r="80" spans="1:14" x14ac:dyDescent="0.25">
      <c r="L80" s="220"/>
    </row>
    <row r="81" spans="12:12" x14ac:dyDescent="0.25">
      <c r="L81" s="220"/>
    </row>
    <row r="82" spans="12:12" x14ac:dyDescent="0.25">
      <c r="L82" s="220"/>
    </row>
    <row r="83" spans="12:12" x14ac:dyDescent="0.25">
      <c r="L83" s="220"/>
    </row>
    <row r="84" spans="12:12" x14ac:dyDescent="0.25">
      <c r="L84" s="220"/>
    </row>
    <row r="85" spans="12:12" x14ac:dyDescent="0.25">
      <c r="L85" s="220"/>
    </row>
    <row r="86" spans="12:12" x14ac:dyDescent="0.25">
      <c r="L86" s="220"/>
    </row>
    <row r="87" spans="12:12" x14ac:dyDescent="0.25">
      <c r="L87" s="220"/>
    </row>
    <row r="88" spans="12:12" x14ac:dyDescent="0.25">
      <c r="L88" s="220"/>
    </row>
    <row r="89" spans="12:12" x14ac:dyDescent="0.25">
      <c r="L89" s="220"/>
    </row>
    <row r="90" spans="12:12" x14ac:dyDescent="0.25">
      <c r="L90" s="220"/>
    </row>
    <row r="91" spans="12:12" x14ac:dyDescent="0.25">
      <c r="L91" s="220"/>
    </row>
    <row r="92" spans="12:12" x14ac:dyDescent="0.25">
      <c r="L92" s="220"/>
    </row>
    <row r="93" spans="12:12" x14ac:dyDescent="0.25">
      <c r="L93" s="220"/>
    </row>
    <row r="94" spans="12:12" x14ac:dyDescent="0.25">
      <c r="L94" s="220"/>
    </row>
    <row r="95" spans="12:12" x14ac:dyDescent="0.25">
      <c r="L95" s="220"/>
    </row>
    <row r="96" spans="12:12" x14ac:dyDescent="0.25">
      <c r="L96" s="220"/>
    </row>
    <row r="97" spans="12:12" x14ac:dyDescent="0.25">
      <c r="L97" s="220"/>
    </row>
    <row r="98" spans="12:12" x14ac:dyDescent="0.25">
      <c r="L98" s="220"/>
    </row>
    <row r="99" spans="12:12" x14ac:dyDescent="0.25">
      <c r="L99" s="220"/>
    </row>
    <row r="100" spans="12:12" x14ac:dyDescent="0.25">
      <c r="L100" s="220"/>
    </row>
    <row r="101" spans="12:12" x14ac:dyDescent="0.25">
      <c r="L101" s="220"/>
    </row>
    <row r="102" spans="12:12" x14ac:dyDescent="0.25">
      <c r="L102" s="220"/>
    </row>
    <row r="103" spans="12:12" x14ac:dyDescent="0.25">
      <c r="L103" s="220"/>
    </row>
    <row r="104" spans="12:12" x14ac:dyDescent="0.25">
      <c r="L104" s="220"/>
    </row>
    <row r="105" spans="12:12" x14ac:dyDescent="0.25">
      <c r="L105" s="220"/>
    </row>
    <row r="106" spans="12:12" x14ac:dyDescent="0.25">
      <c r="L106" s="220"/>
    </row>
    <row r="107" spans="12:12" x14ac:dyDescent="0.25">
      <c r="L107" s="220"/>
    </row>
    <row r="108" spans="12:12" x14ac:dyDescent="0.25">
      <c r="L108" s="220"/>
    </row>
    <row r="109" spans="12:12" x14ac:dyDescent="0.25">
      <c r="L109" s="220"/>
    </row>
    <row r="110" spans="12:12" x14ac:dyDescent="0.25">
      <c r="L110" s="220"/>
    </row>
    <row r="111" spans="12:12" x14ac:dyDescent="0.25">
      <c r="L111" s="220"/>
    </row>
    <row r="112" spans="12:12" x14ac:dyDescent="0.25">
      <c r="L112" s="220"/>
    </row>
    <row r="113" spans="12:12" x14ac:dyDescent="0.25">
      <c r="L113" s="220"/>
    </row>
    <row r="114" spans="12:12" x14ac:dyDescent="0.25">
      <c r="L114" s="220"/>
    </row>
    <row r="115" spans="12:12" x14ac:dyDescent="0.25">
      <c r="L115" s="220"/>
    </row>
    <row r="116" spans="12:12" x14ac:dyDescent="0.25">
      <c r="L116" s="220"/>
    </row>
    <row r="117" spans="12:12" x14ac:dyDescent="0.25">
      <c r="L117" s="220"/>
    </row>
    <row r="118" spans="12:12" x14ac:dyDescent="0.25">
      <c r="L118" s="220"/>
    </row>
    <row r="119" spans="12:12" x14ac:dyDescent="0.25">
      <c r="L119" s="220"/>
    </row>
    <row r="120" spans="12:12" x14ac:dyDescent="0.25">
      <c r="L120" s="220"/>
    </row>
    <row r="121" spans="12:12" x14ac:dyDescent="0.25">
      <c r="L121" s="220"/>
    </row>
    <row r="122" spans="12:12" x14ac:dyDescent="0.25">
      <c r="L122" s="220"/>
    </row>
    <row r="123" spans="12:12" x14ac:dyDescent="0.25">
      <c r="L123" s="220"/>
    </row>
    <row r="124" spans="12:12" x14ac:dyDescent="0.25">
      <c r="L124" s="220"/>
    </row>
    <row r="125" spans="12:12" x14ac:dyDescent="0.25">
      <c r="L125" s="220"/>
    </row>
    <row r="126" spans="12:12" x14ac:dyDescent="0.25">
      <c r="L126" s="220"/>
    </row>
    <row r="127" spans="12:12" x14ac:dyDescent="0.25">
      <c r="L127" s="220"/>
    </row>
    <row r="128" spans="12:12" x14ac:dyDescent="0.25">
      <c r="L128" s="220"/>
    </row>
    <row r="129" spans="12:12" x14ac:dyDescent="0.25">
      <c r="L129" s="220"/>
    </row>
    <row r="130" spans="12:12" x14ac:dyDescent="0.25">
      <c r="L130" s="220"/>
    </row>
    <row r="131" spans="12:12" x14ac:dyDescent="0.25">
      <c r="L131" s="220"/>
    </row>
    <row r="132" spans="12:12" x14ac:dyDescent="0.25">
      <c r="L132" s="220"/>
    </row>
    <row r="133" spans="12:12" x14ac:dyDescent="0.25">
      <c r="L133" s="220"/>
    </row>
    <row r="134" spans="12:12" x14ac:dyDescent="0.25">
      <c r="L134" s="220"/>
    </row>
    <row r="135" spans="12:12" x14ac:dyDescent="0.25">
      <c r="L135" s="220"/>
    </row>
    <row r="136" spans="12:12" x14ac:dyDescent="0.25">
      <c r="L136" s="220"/>
    </row>
    <row r="137" spans="12:12" x14ac:dyDescent="0.25">
      <c r="L137" s="220"/>
    </row>
    <row r="138" spans="12:12" x14ac:dyDescent="0.25">
      <c r="L138" s="220"/>
    </row>
    <row r="139" spans="12:12" x14ac:dyDescent="0.25">
      <c r="L139" s="220"/>
    </row>
    <row r="140" spans="12:12" x14ac:dyDescent="0.25">
      <c r="L140" s="220"/>
    </row>
    <row r="141" spans="12:12" x14ac:dyDescent="0.25">
      <c r="L141" s="220"/>
    </row>
    <row r="142" spans="12:12" x14ac:dyDescent="0.25">
      <c r="L142" s="220"/>
    </row>
    <row r="143" spans="12:12" x14ac:dyDescent="0.25">
      <c r="L143" s="220"/>
    </row>
    <row r="144" spans="12:12" x14ac:dyDescent="0.25">
      <c r="L144" s="220"/>
    </row>
    <row r="145" spans="12:12" x14ac:dyDescent="0.25">
      <c r="L145" s="220"/>
    </row>
    <row r="146" spans="12:12" x14ac:dyDescent="0.25">
      <c r="L146" s="220"/>
    </row>
    <row r="147" spans="12:12" x14ac:dyDescent="0.25">
      <c r="L147" s="220"/>
    </row>
    <row r="148" spans="12:12" x14ac:dyDescent="0.25">
      <c r="L148" s="220"/>
    </row>
    <row r="149" spans="12:12" x14ac:dyDescent="0.25">
      <c r="L149" s="220"/>
    </row>
    <row r="150" spans="12:12" x14ac:dyDescent="0.25">
      <c r="L150" s="220"/>
    </row>
    <row r="151" spans="12:12" x14ac:dyDescent="0.25">
      <c r="L151" s="220"/>
    </row>
    <row r="152" spans="12:12" x14ac:dyDescent="0.25">
      <c r="L152" s="220"/>
    </row>
    <row r="153" spans="12:12" x14ac:dyDescent="0.25">
      <c r="L153" s="220"/>
    </row>
    <row r="154" spans="12:12" x14ac:dyDescent="0.25">
      <c r="L154" s="220"/>
    </row>
    <row r="155" spans="12:12" x14ac:dyDescent="0.25">
      <c r="L155" s="220"/>
    </row>
    <row r="156" spans="12:12" x14ac:dyDescent="0.25">
      <c r="L156" s="220"/>
    </row>
    <row r="157" spans="12:12" x14ac:dyDescent="0.25">
      <c r="L157" s="220"/>
    </row>
    <row r="158" spans="12:12" x14ac:dyDescent="0.25">
      <c r="L158" s="220"/>
    </row>
    <row r="159" spans="12:12" x14ac:dyDescent="0.25">
      <c r="L159" s="220"/>
    </row>
    <row r="160" spans="12:12" x14ac:dyDescent="0.25">
      <c r="L160" s="220"/>
    </row>
    <row r="161" spans="12:12" x14ac:dyDescent="0.25">
      <c r="L161" s="220"/>
    </row>
    <row r="162" spans="12:12" x14ac:dyDescent="0.25">
      <c r="L162" s="220"/>
    </row>
    <row r="163" spans="12:12" x14ac:dyDescent="0.25">
      <c r="L163" s="220"/>
    </row>
    <row r="164" spans="12:12" x14ac:dyDescent="0.25">
      <c r="L164" s="220"/>
    </row>
    <row r="165" spans="12:12" x14ac:dyDescent="0.25">
      <c r="L165" s="220"/>
    </row>
    <row r="166" spans="12:12" x14ac:dyDescent="0.25">
      <c r="L166" s="220"/>
    </row>
    <row r="167" spans="12:12" x14ac:dyDescent="0.25">
      <c r="L167" s="220"/>
    </row>
    <row r="168" spans="12:12" x14ac:dyDescent="0.25">
      <c r="L168" s="220"/>
    </row>
    <row r="169" spans="12:12" x14ac:dyDescent="0.25">
      <c r="L169" s="220"/>
    </row>
    <row r="170" spans="12:12" x14ac:dyDescent="0.25">
      <c r="L170" s="220"/>
    </row>
    <row r="171" spans="12:12" x14ac:dyDescent="0.25">
      <c r="L171" s="220"/>
    </row>
    <row r="172" spans="12:12" x14ac:dyDescent="0.25">
      <c r="L172" s="220"/>
    </row>
    <row r="173" spans="12:12" x14ac:dyDescent="0.25">
      <c r="L173" s="220"/>
    </row>
    <row r="174" spans="12:12" x14ac:dyDescent="0.25">
      <c r="L174" s="220"/>
    </row>
    <row r="175" spans="12:12" x14ac:dyDescent="0.25">
      <c r="L175" s="220"/>
    </row>
    <row r="176" spans="12:12" x14ac:dyDescent="0.25">
      <c r="L176" s="220"/>
    </row>
    <row r="177" spans="12:12" x14ac:dyDescent="0.25">
      <c r="L177" s="220"/>
    </row>
    <row r="178" spans="12:12" x14ac:dyDescent="0.25">
      <c r="L178" s="220"/>
    </row>
    <row r="179" spans="12:12" x14ac:dyDescent="0.25">
      <c r="L179" s="220"/>
    </row>
    <row r="180" spans="12:12" x14ac:dyDescent="0.25">
      <c r="L180" s="220"/>
    </row>
  </sheetData>
  <mergeCells count="48">
    <mergeCell ref="A64:A66"/>
    <mergeCell ref="N64:N66"/>
    <mergeCell ref="A55:A57"/>
    <mergeCell ref="N55:N57"/>
    <mergeCell ref="A58:A60"/>
    <mergeCell ref="N58:N60"/>
    <mergeCell ref="A61:A63"/>
    <mergeCell ref="N61:N63"/>
    <mergeCell ref="A7:A9"/>
    <mergeCell ref="B7:B9"/>
    <mergeCell ref="C7:L7"/>
    <mergeCell ref="M7:M9"/>
    <mergeCell ref="N7:N9"/>
    <mergeCell ref="A1:N1"/>
    <mergeCell ref="A2:N2"/>
    <mergeCell ref="A3:N3"/>
    <mergeCell ref="A4:N4"/>
    <mergeCell ref="A5:N5"/>
    <mergeCell ref="A10:A12"/>
    <mergeCell ref="N10:N12"/>
    <mergeCell ref="A13:A15"/>
    <mergeCell ref="N13:N15"/>
    <mergeCell ref="A16:A18"/>
    <mergeCell ref="N16:N18"/>
    <mergeCell ref="A19:A21"/>
    <mergeCell ref="N19:N21"/>
    <mergeCell ref="A22:A24"/>
    <mergeCell ref="N22:N24"/>
    <mergeCell ref="A25:A27"/>
    <mergeCell ref="N25:N27"/>
    <mergeCell ref="A28:A30"/>
    <mergeCell ref="N28:N30"/>
    <mergeCell ref="A31:A33"/>
    <mergeCell ref="N31:N33"/>
    <mergeCell ref="A34:A36"/>
    <mergeCell ref="N34:N36"/>
    <mergeCell ref="A37:A39"/>
    <mergeCell ref="N37:N39"/>
    <mergeCell ref="A40:A42"/>
    <mergeCell ref="N40:N42"/>
    <mergeCell ref="A43:A45"/>
    <mergeCell ref="N43:N45"/>
    <mergeCell ref="A46:A48"/>
    <mergeCell ref="N46:N48"/>
    <mergeCell ref="A49:A51"/>
    <mergeCell ref="N49:N51"/>
    <mergeCell ref="A52:A54"/>
    <mergeCell ref="N52:N54"/>
  </mergeCells>
  <phoneticPr fontId="0" type="noConversion"/>
  <printOptions horizontalCentered="1"/>
  <pageMargins left="0" right="0" top="0.39370078740157483" bottom="0" header="0.31496062992125984" footer="0.31496062992125984"/>
  <pageSetup paperSize="9" scale="75" orientation="landscape" r:id="rId1"/>
  <rowBreaks count="1" manualBreakCount="1">
    <brk id="45" max="13" man="1"/>
  </rowBreaks>
  <ignoredErrors>
    <ignoredError sqref="D16:L55 D10:L10 D11:L12 D13:L15 D65:K66 D63:L63 D61:I61 K61:L61 D62:I62 K62:L62 D58:L60 D56:J56 L56 D57:J57 L57 D64:K6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39"/>
  <sheetViews>
    <sheetView view="pageBreakPreview" topLeftCell="A47" zoomScaleNormal="100" zoomScaleSheetLayoutView="100" workbookViewId="0">
      <selection activeCell="A49" sqref="A49:N51"/>
    </sheetView>
  </sheetViews>
  <sheetFormatPr defaultRowHeight="13.2" x14ac:dyDescent="0.25"/>
  <cols>
    <col min="1" max="1" width="20.6640625" customWidth="1"/>
    <col min="2" max="2" width="12.6640625" customWidth="1"/>
    <col min="3" max="3" width="10.6640625" style="66" customWidth="1"/>
    <col min="4" max="12" width="10.6640625" customWidth="1"/>
    <col min="13" max="13" width="11.6640625" customWidth="1"/>
    <col min="14" max="14" width="20.6640625" customWidth="1"/>
  </cols>
  <sheetData>
    <row r="1" spans="1:14" s="29" customFormat="1" ht="30" customHeight="1" x14ac:dyDescent="0.2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</row>
    <row r="2" spans="1:14" s="1" customFormat="1" ht="17.399999999999999" x14ac:dyDescent="0.25">
      <c r="A2" s="309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1" customFormat="1" ht="15.75" customHeight="1" x14ac:dyDescent="0.25">
      <c r="A3" s="310" t="s">
        <v>215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</row>
    <row r="4" spans="1:14" s="1" customFormat="1" ht="15.6" x14ac:dyDescent="0.25">
      <c r="A4" s="311">
        <v>2016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</row>
    <row r="5" spans="1:14" s="1" customFormat="1" ht="15.75" customHeight="1" x14ac:dyDescent="0.25">
      <c r="A5" s="308" t="s">
        <v>149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</row>
    <row r="6" spans="1:14" s="1" customFormat="1" ht="15.6" x14ac:dyDescent="0.25">
      <c r="A6" s="2" t="s">
        <v>92</v>
      </c>
      <c r="B6" s="33"/>
      <c r="C6" s="67"/>
      <c r="D6" s="33"/>
      <c r="E6" s="33"/>
      <c r="F6" s="33"/>
      <c r="G6" s="33"/>
      <c r="H6" s="33"/>
      <c r="I6" s="33"/>
      <c r="J6" s="33"/>
      <c r="K6" s="33"/>
      <c r="L6" s="32"/>
      <c r="M6" s="33"/>
      <c r="N6" s="31" t="s">
        <v>150</v>
      </c>
    </row>
    <row r="7" spans="1:14" s="66" customFormat="1" ht="23.25" customHeight="1" x14ac:dyDescent="0.25">
      <c r="A7" s="318" t="s">
        <v>139</v>
      </c>
      <c r="B7" s="318" t="s">
        <v>140</v>
      </c>
      <c r="C7" s="321" t="s">
        <v>142</v>
      </c>
      <c r="D7" s="321"/>
      <c r="E7" s="321"/>
      <c r="F7" s="321"/>
      <c r="G7" s="321"/>
      <c r="H7" s="321"/>
      <c r="I7" s="321"/>
      <c r="J7" s="321"/>
      <c r="K7" s="321"/>
      <c r="L7" s="321"/>
      <c r="M7" s="315" t="s">
        <v>141</v>
      </c>
      <c r="N7" s="315" t="s">
        <v>8</v>
      </c>
    </row>
    <row r="8" spans="1:14" s="68" customFormat="1" ht="30" customHeight="1" x14ac:dyDescent="0.25">
      <c r="A8" s="319"/>
      <c r="B8" s="319"/>
      <c r="C8" s="86" t="s">
        <v>2</v>
      </c>
      <c r="D8" s="86" t="s">
        <v>3</v>
      </c>
      <c r="E8" s="86" t="s">
        <v>98</v>
      </c>
      <c r="F8" s="86" t="s">
        <v>97</v>
      </c>
      <c r="G8" s="86" t="s">
        <v>4</v>
      </c>
      <c r="H8" s="86" t="s">
        <v>96</v>
      </c>
      <c r="I8" s="86" t="s">
        <v>5</v>
      </c>
      <c r="J8" s="86" t="s">
        <v>95</v>
      </c>
      <c r="K8" s="86" t="s">
        <v>6</v>
      </c>
      <c r="L8" s="86" t="s">
        <v>7</v>
      </c>
      <c r="M8" s="316"/>
      <c r="N8" s="316"/>
    </row>
    <row r="9" spans="1:14" s="68" customFormat="1" ht="24.75" customHeight="1" x14ac:dyDescent="0.25">
      <c r="A9" s="320"/>
      <c r="B9" s="320"/>
      <c r="C9" s="111" t="s">
        <v>9</v>
      </c>
      <c r="D9" s="87" t="s">
        <v>269</v>
      </c>
      <c r="E9" s="87" t="s">
        <v>268</v>
      </c>
      <c r="F9" s="87" t="s">
        <v>267</v>
      </c>
      <c r="G9" s="87" t="s">
        <v>10</v>
      </c>
      <c r="H9" s="87" t="s">
        <v>265</v>
      </c>
      <c r="I9" s="87" t="s">
        <v>264</v>
      </c>
      <c r="J9" s="87" t="s">
        <v>266</v>
      </c>
      <c r="K9" s="87" t="s">
        <v>11</v>
      </c>
      <c r="L9" s="87" t="s">
        <v>12</v>
      </c>
      <c r="M9" s="317"/>
      <c r="N9" s="317"/>
    </row>
    <row r="10" spans="1:14" s="70" customFormat="1" ht="13.5" customHeight="1" thickBot="1" x14ac:dyDescent="0.3">
      <c r="A10" s="324" t="s">
        <v>13</v>
      </c>
      <c r="B10" s="144" t="s">
        <v>14</v>
      </c>
      <c r="C10" s="240">
        <f>L10+K10+J10+I10+H10+G10+F10+E10+D10</f>
        <v>14</v>
      </c>
      <c r="D10" s="231">
        <v>11</v>
      </c>
      <c r="E10" s="231">
        <v>0</v>
      </c>
      <c r="F10" s="231">
        <v>0</v>
      </c>
      <c r="G10" s="231">
        <v>0</v>
      </c>
      <c r="H10" s="231">
        <v>1</v>
      </c>
      <c r="I10" s="231">
        <v>0</v>
      </c>
      <c r="J10" s="231">
        <v>0</v>
      </c>
      <c r="K10" s="231">
        <v>1</v>
      </c>
      <c r="L10" s="231">
        <v>1</v>
      </c>
      <c r="M10" s="42" t="s">
        <v>15</v>
      </c>
      <c r="N10" s="341" t="s">
        <v>16</v>
      </c>
    </row>
    <row r="11" spans="1:14" s="70" customFormat="1" ht="13.5" customHeight="1" thickBot="1" x14ac:dyDescent="0.3">
      <c r="A11" s="325"/>
      <c r="B11" s="144" t="s">
        <v>17</v>
      </c>
      <c r="C11" s="240">
        <f t="shared" ref="C11:C74" si="0">L11+K11+J11+I11+H11+G11+F11+E11+D11</f>
        <v>164828</v>
      </c>
      <c r="D11" s="231">
        <v>68846</v>
      </c>
      <c r="E11" s="231">
        <v>0</v>
      </c>
      <c r="F11" s="231">
        <v>0</v>
      </c>
      <c r="G11" s="231">
        <v>0</v>
      </c>
      <c r="H11" s="231">
        <v>32957</v>
      </c>
      <c r="I11" s="231">
        <v>0</v>
      </c>
      <c r="J11" s="231">
        <v>0</v>
      </c>
      <c r="K11" s="231">
        <v>5782</v>
      </c>
      <c r="L11" s="231">
        <v>57243</v>
      </c>
      <c r="M11" s="42" t="s">
        <v>18</v>
      </c>
      <c r="N11" s="342"/>
    </row>
    <row r="12" spans="1:14" s="70" customFormat="1" ht="13.5" customHeight="1" thickBot="1" x14ac:dyDescent="0.3">
      <c r="A12" s="325"/>
      <c r="B12" s="144" t="s">
        <v>19</v>
      </c>
      <c r="C12" s="240">
        <f t="shared" si="0"/>
        <v>118528</v>
      </c>
      <c r="D12" s="231">
        <v>64799</v>
      </c>
      <c r="E12" s="231">
        <v>0</v>
      </c>
      <c r="F12" s="231">
        <v>0</v>
      </c>
      <c r="G12" s="231">
        <v>0</v>
      </c>
      <c r="H12" s="231">
        <v>19231</v>
      </c>
      <c r="I12" s="231">
        <v>0</v>
      </c>
      <c r="J12" s="231">
        <v>0</v>
      </c>
      <c r="K12" s="231">
        <v>1735</v>
      </c>
      <c r="L12" s="231">
        <v>32763</v>
      </c>
      <c r="M12" s="42" t="s">
        <v>20</v>
      </c>
      <c r="N12" s="326"/>
    </row>
    <row r="13" spans="1:14" s="70" customFormat="1" ht="13.5" customHeight="1" thickBot="1" x14ac:dyDescent="0.3">
      <c r="A13" s="328" t="s">
        <v>298</v>
      </c>
      <c r="B13" s="146" t="s">
        <v>14</v>
      </c>
      <c r="C13" s="241">
        <f t="shared" si="0"/>
        <v>6</v>
      </c>
      <c r="D13" s="235">
        <v>6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5">
        <v>0</v>
      </c>
      <c r="K13" s="235">
        <v>0</v>
      </c>
      <c r="L13" s="235">
        <v>0</v>
      </c>
      <c r="M13" s="122" t="s">
        <v>15</v>
      </c>
      <c r="N13" s="329" t="s">
        <v>21</v>
      </c>
    </row>
    <row r="14" spans="1:14" s="70" customFormat="1" ht="13.5" customHeight="1" thickBot="1" x14ac:dyDescent="0.3">
      <c r="A14" s="328"/>
      <c r="B14" s="146" t="s">
        <v>17</v>
      </c>
      <c r="C14" s="242">
        <f t="shared" si="0"/>
        <v>2091</v>
      </c>
      <c r="D14" s="236">
        <v>2091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v>0</v>
      </c>
      <c r="K14" s="236">
        <v>0</v>
      </c>
      <c r="L14" s="236">
        <v>0</v>
      </c>
      <c r="M14" s="122" t="s">
        <v>18</v>
      </c>
      <c r="N14" s="329"/>
    </row>
    <row r="15" spans="1:14" s="70" customFormat="1" ht="13.5" customHeight="1" thickBot="1" x14ac:dyDescent="0.3">
      <c r="A15" s="328"/>
      <c r="B15" s="146" t="s">
        <v>19</v>
      </c>
      <c r="C15" s="243">
        <f t="shared" si="0"/>
        <v>627</v>
      </c>
      <c r="D15" s="237">
        <v>627</v>
      </c>
      <c r="E15" s="237">
        <v>0</v>
      </c>
      <c r="F15" s="237">
        <v>0</v>
      </c>
      <c r="G15" s="237">
        <v>0</v>
      </c>
      <c r="H15" s="237">
        <v>0</v>
      </c>
      <c r="I15" s="237">
        <v>0</v>
      </c>
      <c r="J15" s="237">
        <v>0</v>
      </c>
      <c r="K15" s="237">
        <v>0</v>
      </c>
      <c r="L15" s="237">
        <v>0</v>
      </c>
      <c r="M15" s="122" t="s">
        <v>20</v>
      </c>
      <c r="N15" s="329"/>
    </row>
    <row r="16" spans="1:14" s="70" customFormat="1" ht="13.5" customHeight="1" thickBot="1" x14ac:dyDescent="0.3">
      <c r="A16" s="325" t="s">
        <v>79</v>
      </c>
      <c r="B16" s="144" t="s">
        <v>14</v>
      </c>
      <c r="C16" s="240">
        <f t="shared" si="0"/>
        <v>1</v>
      </c>
      <c r="D16" s="231">
        <v>1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42" t="s">
        <v>15</v>
      </c>
      <c r="N16" s="327" t="s">
        <v>80</v>
      </c>
    </row>
    <row r="17" spans="1:14" s="70" customFormat="1" ht="13.5" customHeight="1" thickBot="1" x14ac:dyDescent="0.3">
      <c r="A17" s="325"/>
      <c r="B17" s="144" t="s">
        <v>17</v>
      </c>
      <c r="C17" s="240">
        <f t="shared" si="0"/>
        <v>450</v>
      </c>
      <c r="D17" s="231">
        <v>450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1">
        <v>0</v>
      </c>
      <c r="M17" s="42" t="s">
        <v>18</v>
      </c>
      <c r="N17" s="327"/>
    </row>
    <row r="18" spans="1:14" s="70" customFormat="1" ht="13.5" customHeight="1" thickBot="1" x14ac:dyDescent="0.3">
      <c r="A18" s="325"/>
      <c r="B18" s="144" t="s">
        <v>19</v>
      </c>
      <c r="C18" s="240">
        <f t="shared" si="0"/>
        <v>135</v>
      </c>
      <c r="D18" s="231">
        <v>135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  <c r="L18" s="231">
        <v>0</v>
      </c>
      <c r="M18" s="42" t="s">
        <v>20</v>
      </c>
      <c r="N18" s="327"/>
    </row>
    <row r="19" spans="1:14" s="70" customFormat="1" ht="13.5" customHeight="1" thickBot="1" x14ac:dyDescent="0.3">
      <c r="A19" s="328" t="s">
        <v>22</v>
      </c>
      <c r="B19" s="146" t="s">
        <v>14</v>
      </c>
      <c r="C19" s="241">
        <f t="shared" si="0"/>
        <v>3</v>
      </c>
      <c r="D19" s="235">
        <v>0</v>
      </c>
      <c r="E19" s="235">
        <v>0</v>
      </c>
      <c r="F19" s="235">
        <v>0</v>
      </c>
      <c r="G19" s="235">
        <v>0</v>
      </c>
      <c r="H19" s="235">
        <v>0</v>
      </c>
      <c r="I19" s="235">
        <v>0</v>
      </c>
      <c r="J19" s="235">
        <v>0</v>
      </c>
      <c r="K19" s="235">
        <v>0</v>
      </c>
      <c r="L19" s="235">
        <v>3</v>
      </c>
      <c r="M19" s="122" t="s">
        <v>15</v>
      </c>
      <c r="N19" s="329" t="s">
        <v>23</v>
      </c>
    </row>
    <row r="20" spans="1:14" s="70" customFormat="1" ht="13.5" customHeight="1" thickBot="1" x14ac:dyDescent="0.3">
      <c r="A20" s="328"/>
      <c r="B20" s="146" t="s">
        <v>17</v>
      </c>
      <c r="C20" s="242">
        <f t="shared" si="0"/>
        <v>87911</v>
      </c>
      <c r="D20" s="236">
        <v>0</v>
      </c>
      <c r="E20" s="236">
        <v>0</v>
      </c>
      <c r="F20" s="236">
        <v>0</v>
      </c>
      <c r="G20" s="236">
        <v>0</v>
      </c>
      <c r="H20" s="236">
        <v>0</v>
      </c>
      <c r="I20" s="236">
        <v>0</v>
      </c>
      <c r="J20" s="236">
        <v>0</v>
      </c>
      <c r="K20" s="236">
        <v>0</v>
      </c>
      <c r="L20" s="236">
        <v>87911</v>
      </c>
      <c r="M20" s="122" t="s">
        <v>18</v>
      </c>
      <c r="N20" s="329"/>
    </row>
    <row r="21" spans="1:14" s="70" customFormat="1" ht="13.5" customHeight="1" thickBot="1" x14ac:dyDescent="0.3">
      <c r="A21" s="328"/>
      <c r="B21" s="146" t="s">
        <v>19</v>
      </c>
      <c r="C21" s="243">
        <f t="shared" si="0"/>
        <v>35410</v>
      </c>
      <c r="D21" s="237">
        <v>0</v>
      </c>
      <c r="E21" s="237">
        <v>0</v>
      </c>
      <c r="F21" s="237">
        <v>0</v>
      </c>
      <c r="G21" s="237">
        <v>0</v>
      </c>
      <c r="H21" s="237">
        <v>0</v>
      </c>
      <c r="I21" s="237">
        <v>0</v>
      </c>
      <c r="J21" s="237">
        <v>0</v>
      </c>
      <c r="K21" s="237">
        <v>0</v>
      </c>
      <c r="L21" s="237">
        <v>35410</v>
      </c>
      <c r="M21" s="122" t="s">
        <v>20</v>
      </c>
      <c r="N21" s="329"/>
    </row>
    <row r="22" spans="1:14" s="70" customFormat="1" ht="13.5" customHeight="1" thickBot="1" x14ac:dyDescent="0.3">
      <c r="A22" s="325" t="s">
        <v>24</v>
      </c>
      <c r="B22" s="144" t="s">
        <v>14</v>
      </c>
      <c r="C22" s="233">
        <f t="shared" si="0"/>
        <v>1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238">
        <v>1</v>
      </c>
      <c r="M22" s="42" t="s">
        <v>15</v>
      </c>
      <c r="N22" s="327" t="s">
        <v>25</v>
      </c>
    </row>
    <row r="23" spans="1:14" s="70" customFormat="1" ht="13.5" customHeight="1" thickBot="1" x14ac:dyDescent="0.3">
      <c r="A23" s="325"/>
      <c r="B23" s="144" t="s">
        <v>17</v>
      </c>
      <c r="C23" s="233">
        <f t="shared" si="0"/>
        <v>158503</v>
      </c>
      <c r="D23" s="238">
        <v>0</v>
      </c>
      <c r="E23" s="238">
        <v>0</v>
      </c>
      <c r="F23" s="238">
        <v>0</v>
      </c>
      <c r="G23" s="238">
        <v>0</v>
      </c>
      <c r="H23" s="238">
        <v>0</v>
      </c>
      <c r="I23" s="238">
        <v>0</v>
      </c>
      <c r="J23" s="238">
        <v>0</v>
      </c>
      <c r="K23" s="238">
        <v>0</v>
      </c>
      <c r="L23" s="238">
        <v>158503</v>
      </c>
      <c r="M23" s="42" t="s">
        <v>18</v>
      </c>
      <c r="N23" s="327"/>
    </row>
    <row r="24" spans="1:14" s="70" customFormat="1" ht="13.5" customHeight="1" thickBot="1" x14ac:dyDescent="0.3">
      <c r="A24" s="325"/>
      <c r="B24" s="144" t="s">
        <v>19</v>
      </c>
      <c r="C24" s="233">
        <f t="shared" si="0"/>
        <v>109916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8">
        <v>109916</v>
      </c>
      <c r="M24" s="42" t="s">
        <v>20</v>
      </c>
      <c r="N24" s="327"/>
    </row>
    <row r="25" spans="1:14" s="70" customFormat="1" ht="13.5" customHeight="1" thickBot="1" x14ac:dyDescent="0.3">
      <c r="A25" s="328" t="s">
        <v>153</v>
      </c>
      <c r="B25" s="146" t="s">
        <v>14</v>
      </c>
      <c r="C25" s="241">
        <f t="shared" si="0"/>
        <v>1</v>
      </c>
      <c r="D25" s="235">
        <v>0</v>
      </c>
      <c r="E25" s="235">
        <v>0</v>
      </c>
      <c r="F25" s="235">
        <v>0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1</v>
      </c>
      <c r="M25" s="122" t="s">
        <v>15</v>
      </c>
      <c r="N25" s="329" t="s">
        <v>152</v>
      </c>
    </row>
    <row r="26" spans="1:14" s="70" customFormat="1" ht="13.5" customHeight="1" thickBot="1" x14ac:dyDescent="0.3">
      <c r="A26" s="328"/>
      <c r="B26" s="146" t="s">
        <v>17</v>
      </c>
      <c r="C26" s="242">
        <f t="shared" si="0"/>
        <v>84735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84735</v>
      </c>
      <c r="M26" s="122" t="s">
        <v>18</v>
      </c>
      <c r="N26" s="329"/>
    </row>
    <row r="27" spans="1:14" s="70" customFormat="1" ht="13.5" customHeight="1" thickBot="1" x14ac:dyDescent="0.3">
      <c r="A27" s="328"/>
      <c r="B27" s="146" t="s">
        <v>19</v>
      </c>
      <c r="C27" s="243">
        <f t="shared" si="0"/>
        <v>54305</v>
      </c>
      <c r="D27" s="237">
        <v>0</v>
      </c>
      <c r="E27" s="237">
        <v>0</v>
      </c>
      <c r="F27" s="237">
        <v>0</v>
      </c>
      <c r="G27" s="237">
        <v>0</v>
      </c>
      <c r="H27" s="237">
        <v>0</v>
      </c>
      <c r="I27" s="237">
        <v>0</v>
      </c>
      <c r="J27" s="237">
        <v>0</v>
      </c>
      <c r="K27" s="237">
        <v>0</v>
      </c>
      <c r="L27" s="237">
        <v>54305</v>
      </c>
      <c r="M27" s="122" t="s">
        <v>20</v>
      </c>
      <c r="N27" s="329"/>
    </row>
    <row r="28" spans="1:14" s="70" customFormat="1" ht="13.5" customHeight="1" thickBot="1" x14ac:dyDescent="0.3">
      <c r="A28" s="325" t="s">
        <v>256</v>
      </c>
      <c r="B28" s="144" t="s">
        <v>14</v>
      </c>
      <c r="C28" s="233">
        <f t="shared" si="0"/>
        <v>2</v>
      </c>
      <c r="D28" s="238">
        <v>1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238">
        <v>1</v>
      </c>
      <c r="M28" s="42" t="s">
        <v>15</v>
      </c>
      <c r="N28" s="327" t="s">
        <v>257</v>
      </c>
    </row>
    <row r="29" spans="1:14" s="70" customFormat="1" ht="13.5" customHeight="1" thickBot="1" x14ac:dyDescent="0.3">
      <c r="A29" s="325"/>
      <c r="B29" s="144" t="s">
        <v>17</v>
      </c>
      <c r="C29" s="233">
        <f t="shared" si="0"/>
        <v>208331</v>
      </c>
      <c r="D29" s="238">
        <v>48917</v>
      </c>
      <c r="E29" s="238">
        <v>0</v>
      </c>
      <c r="F29" s="238">
        <v>0</v>
      </c>
      <c r="G29" s="238">
        <v>0</v>
      </c>
      <c r="H29" s="238">
        <v>0</v>
      </c>
      <c r="I29" s="238">
        <v>0</v>
      </c>
      <c r="J29" s="238">
        <v>0</v>
      </c>
      <c r="K29" s="238">
        <v>0</v>
      </c>
      <c r="L29" s="238">
        <v>159414</v>
      </c>
      <c r="M29" s="42" t="s">
        <v>18</v>
      </c>
      <c r="N29" s="327"/>
    </row>
    <row r="30" spans="1:14" s="70" customFormat="1" ht="13.5" customHeight="1" thickBot="1" x14ac:dyDescent="0.3">
      <c r="A30" s="325"/>
      <c r="B30" s="144" t="s">
        <v>19</v>
      </c>
      <c r="C30" s="233">
        <f t="shared" si="0"/>
        <v>120251</v>
      </c>
      <c r="D30" s="238">
        <v>15470</v>
      </c>
      <c r="E30" s="238">
        <v>0</v>
      </c>
      <c r="F30" s="238">
        <v>0</v>
      </c>
      <c r="G30" s="238">
        <v>0</v>
      </c>
      <c r="H30" s="238">
        <v>0</v>
      </c>
      <c r="I30" s="238">
        <v>0</v>
      </c>
      <c r="J30" s="238">
        <v>0</v>
      </c>
      <c r="K30" s="238">
        <v>0</v>
      </c>
      <c r="L30" s="238">
        <v>104781</v>
      </c>
      <c r="M30" s="42" t="s">
        <v>20</v>
      </c>
      <c r="N30" s="327"/>
    </row>
    <row r="31" spans="1:14" s="70" customFormat="1" ht="13.5" customHeight="1" thickBot="1" x14ac:dyDescent="0.3">
      <c r="A31" s="328" t="s">
        <v>313</v>
      </c>
      <c r="B31" s="146" t="s">
        <v>14</v>
      </c>
      <c r="C31" s="241">
        <f>L31+K31+J31+I31+H31+G31+F31+E31+D31</f>
        <v>1</v>
      </c>
      <c r="D31" s="235">
        <v>0</v>
      </c>
      <c r="E31" s="235">
        <v>0</v>
      </c>
      <c r="F31" s="235">
        <v>0</v>
      </c>
      <c r="G31" s="235">
        <v>0</v>
      </c>
      <c r="H31" s="235">
        <v>0</v>
      </c>
      <c r="I31" s="235">
        <v>0</v>
      </c>
      <c r="J31" s="235">
        <v>0</v>
      </c>
      <c r="K31" s="235">
        <v>1</v>
      </c>
      <c r="L31" s="235">
        <v>0</v>
      </c>
      <c r="M31" s="122" t="s">
        <v>15</v>
      </c>
      <c r="N31" s="329" t="s">
        <v>312</v>
      </c>
    </row>
    <row r="32" spans="1:14" s="70" customFormat="1" ht="13.5" customHeight="1" thickBot="1" x14ac:dyDescent="0.3">
      <c r="A32" s="328"/>
      <c r="B32" s="146" t="s">
        <v>17</v>
      </c>
      <c r="C32" s="242">
        <f t="shared" si="0"/>
        <v>102315</v>
      </c>
      <c r="D32" s="236">
        <v>0</v>
      </c>
      <c r="E32" s="236">
        <v>0</v>
      </c>
      <c r="F32" s="236">
        <v>0</v>
      </c>
      <c r="G32" s="236">
        <v>0</v>
      </c>
      <c r="H32" s="236">
        <v>0</v>
      </c>
      <c r="I32" s="236">
        <v>0</v>
      </c>
      <c r="J32" s="236">
        <v>0</v>
      </c>
      <c r="K32" s="236">
        <v>102315</v>
      </c>
      <c r="L32" s="236">
        <v>0</v>
      </c>
      <c r="M32" s="122" t="s">
        <v>18</v>
      </c>
      <c r="N32" s="329"/>
    </row>
    <row r="33" spans="1:14" s="70" customFormat="1" ht="13.5" customHeight="1" thickBot="1" x14ac:dyDescent="0.3">
      <c r="A33" s="328"/>
      <c r="B33" s="146" t="s">
        <v>19</v>
      </c>
      <c r="C33" s="243">
        <f t="shared" si="0"/>
        <v>30695</v>
      </c>
      <c r="D33" s="237">
        <v>0</v>
      </c>
      <c r="E33" s="237">
        <v>0</v>
      </c>
      <c r="F33" s="237">
        <v>0</v>
      </c>
      <c r="G33" s="237">
        <v>0</v>
      </c>
      <c r="H33" s="237">
        <v>0</v>
      </c>
      <c r="I33" s="237">
        <v>0</v>
      </c>
      <c r="J33" s="237">
        <v>0</v>
      </c>
      <c r="K33" s="237">
        <v>30695</v>
      </c>
      <c r="L33" s="237">
        <v>0</v>
      </c>
      <c r="M33" s="122" t="s">
        <v>20</v>
      </c>
      <c r="N33" s="329"/>
    </row>
    <row r="34" spans="1:14" s="70" customFormat="1" ht="13.5" customHeight="1" thickBot="1" x14ac:dyDescent="0.3">
      <c r="A34" s="325" t="s">
        <v>32</v>
      </c>
      <c r="B34" s="144" t="s">
        <v>14</v>
      </c>
      <c r="C34" s="233">
        <f t="shared" si="0"/>
        <v>76</v>
      </c>
      <c r="D34" s="238">
        <v>17</v>
      </c>
      <c r="E34" s="238">
        <v>0</v>
      </c>
      <c r="F34" s="238">
        <v>0</v>
      </c>
      <c r="G34" s="238">
        <v>0</v>
      </c>
      <c r="H34" s="238">
        <v>11</v>
      </c>
      <c r="I34" s="238">
        <v>2</v>
      </c>
      <c r="J34" s="238">
        <v>0</v>
      </c>
      <c r="K34" s="238">
        <v>9</v>
      </c>
      <c r="L34" s="238">
        <v>37</v>
      </c>
      <c r="M34" s="42" t="s">
        <v>15</v>
      </c>
      <c r="N34" s="327" t="s">
        <v>33</v>
      </c>
    </row>
    <row r="35" spans="1:14" s="70" customFormat="1" ht="13.5" customHeight="1" thickBot="1" x14ac:dyDescent="0.3">
      <c r="A35" s="325"/>
      <c r="B35" s="144" t="s">
        <v>17</v>
      </c>
      <c r="C35" s="233">
        <f t="shared" si="0"/>
        <v>2658079</v>
      </c>
      <c r="D35" s="238">
        <v>222233</v>
      </c>
      <c r="E35" s="238">
        <v>0</v>
      </c>
      <c r="F35" s="238">
        <v>0</v>
      </c>
      <c r="G35" s="238">
        <v>0</v>
      </c>
      <c r="H35" s="238">
        <v>274976</v>
      </c>
      <c r="I35" s="238">
        <v>62140</v>
      </c>
      <c r="J35" s="238">
        <v>0</v>
      </c>
      <c r="K35" s="238">
        <v>285537</v>
      </c>
      <c r="L35" s="238">
        <v>1813193</v>
      </c>
      <c r="M35" s="42" t="s">
        <v>18</v>
      </c>
      <c r="N35" s="327"/>
    </row>
    <row r="36" spans="1:14" s="70" customFormat="1" ht="13.5" customHeight="1" thickBot="1" x14ac:dyDescent="0.3">
      <c r="A36" s="325"/>
      <c r="B36" s="144" t="s">
        <v>19</v>
      </c>
      <c r="C36" s="233">
        <f t="shared" si="0"/>
        <v>1351150</v>
      </c>
      <c r="D36" s="238">
        <v>97668</v>
      </c>
      <c r="E36" s="238">
        <v>0</v>
      </c>
      <c r="F36" s="238">
        <v>0</v>
      </c>
      <c r="G36" s="238">
        <v>0</v>
      </c>
      <c r="H36" s="238">
        <v>153605</v>
      </c>
      <c r="I36" s="238">
        <v>31296</v>
      </c>
      <c r="J36" s="238">
        <v>0</v>
      </c>
      <c r="K36" s="238">
        <v>109610</v>
      </c>
      <c r="L36" s="238">
        <v>958971</v>
      </c>
      <c r="M36" s="42" t="s">
        <v>20</v>
      </c>
      <c r="N36" s="327"/>
    </row>
    <row r="37" spans="1:14" s="70" customFormat="1" ht="13.5" customHeight="1" thickBot="1" x14ac:dyDescent="0.3">
      <c r="A37" s="328" t="s">
        <v>314</v>
      </c>
      <c r="B37" s="146" t="s">
        <v>14</v>
      </c>
      <c r="C37" s="241">
        <f t="shared" si="0"/>
        <v>10</v>
      </c>
      <c r="D37" s="235">
        <v>2</v>
      </c>
      <c r="E37" s="235">
        <v>0</v>
      </c>
      <c r="F37" s="235">
        <v>0</v>
      </c>
      <c r="G37" s="235">
        <v>0</v>
      </c>
      <c r="H37" s="235">
        <v>0</v>
      </c>
      <c r="I37" s="235">
        <v>0</v>
      </c>
      <c r="J37" s="235">
        <v>0</v>
      </c>
      <c r="K37" s="235">
        <v>1</v>
      </c>
      <c r="L37" s="235">
        <v>7</v>
      </c>
      <c r="M37" s="122" t="s">
        <v>15</v>
      </c>
      <c r="N37" s="329" t="s">
        <v>35</v>
      </c>
    </row>
    <row r="38" spans="1:14" s="70" customFormat="1" ht="13.5" customHeight="1" thickBot="1" x14ac:dyDescent="0.3">
      <c r="A38" s="328"/>
      <c r="B38" s="146" t="s">
        <v>17</v>
      </c>
      <c r="C38" s="242">
        <f t="shared" si="0"/>
        <v>379012</v>
      </c>
      <c r="D38" s="236">
        <v>682</v>
      </c>
      <c r="E38" s="236">
        <v>0</v>
      </c>
      <c r="F38" s="236">
        <v>0</v>
      </c>
      <c r="G38" s="236">
        <v>0</v>
      </c>
      <c r="H38" s="236">
        <v>0</v>
      </c>
      <c r="I38" s="236">
        <v>0</v>
      </c>
      <c r="J38" s="236">
        <v>0</v>
      </c>
      <c r="K38" s="236">
        <v>44769</v>
      </c>
      <c r="L38" s="236">
        <v>333561</v>
      </c>
      <c r="M38" s="122" t="s">
        <v>18</v>
      </c>
      <c r="N38" s="329"/>
    </row>
    <row r="39" spans="1:14" s="70" customFormat="1" ht="13.5" customHeight="1" thickBot="1" x14ac:dyDescent="0.3">
      <c r="A39" s="328"/>
      <c r="B39" s="146" t="s">
        <v>19</v>
      </c>
      <c r="C39" s="243">
        <f t="shared" si="0"/>
        <v>204271</v>
      </c>
      <c r="D39" s="237">
        <v>204</v>
      </c>
      <c r="E39" s="237">
        <v>0</v>
      </c>
      <c r="F39" s="237">
        <v>0</v>
      </c>
      <c r="G39" s="237">
        <v>0</v>
      </c>
      <c r="H39" s="237">
        <v>0</v>
      </c>
      <c r="I39" s="237">
        <v>0</v>
      </c>
      <c r="J39" s="237">
        <v>0</v>
      </c>
      <c r="K39" s="237">
        <v>13430</v>
      </c>
      <c r="L39" s="237">
        <v>190637</v>
      </c>
      <c r="M39" s="122" t="s">
        <v>20</v>
      </c>
      <c r="N39" s="329"/>
    </row>
    <row r="40" spans="1:14" s="70" customFormat="1" ht="13.5" customHeight="1" thickBot="1" x14ac:dyDescent="0.3">
      <c r="A40" s="325" t="s">
        <v>36</v>
      </c>
      <c r="B40" s="144" t="s">
        <v>14</v>
      </c>
      <c r="C40" s="233">
        <f t="shared" si="0"/>
        <v>3</v>
      </c>
      <c r="D40" s="238">
        <v>0</v>
      </c>
      <c r="E40" s="238">
        <v>0</v>
      </c>
      <c r="F40" s="238">
        <v>0</v>
      </c>
      <c r="G40" s="238">
        <v>0</v>
      </c>
      <c r="H40" s="238">
        <v>3</v>
      </c>
      <c r="I40" s="238">
        <v>0</v>
      </c>
      <c r="J40" s="238">
        <v>0</v>
      </c>
      <c r="K40" s="238">
        <v>0</v>
      </c>
      <c r="L40" s="238">
        <v>0</v>
      </c>
      <c r="M40" s="42" t="s">
        <v>15</v>
      </c>
      <c r="N40" s="327" t="s">
        <v>37</v>
      </c>
    </row>
    <row r="41" spans="1:14" s="70" customFormat="1" ht="13.5" customHeight="1" thickBot="1" x14ac:dyDescent="0.3">
      <c r="A41" s="325"/>
      <c r="B41" s="144" t="s">
        <v>17</v>
      </c>
      <c r="C41" s="233">
        <f t="shared" si="0"/>
        <v>83967</v>
      </c>
      <c r="D41" s="238">
        <v>0</v>
      </c>
      <c r="E41" s="238">
        <v>0</v>
      </c>
      <c r="F41" s="238">
        <v>0</v>
      </c>
      <c r="G41" s="238">
        <v>0</v>
      </c>
      <c r="H41" s="238">
        <v>83967</v>
      </c>
      <c r="I41" s="238">
        <v>0</v>
      </c>
      <c r="J41" s="238">
        <v>0</v>
      </c>
      <c r="K41" s="238">
        <v>0</v>
      </c>
      <c r="L41" s="238">
        <v>0</v>
      </c>
      <c r="M41" s="42" t="s">
        <v>18</v>
      </c>
      <c r="N41" s="327"/>
    </row>
    <row r="42" spans="1:14" s="70" customFormat="1" ht="13.5" customHeight="1" thickBot="1" x14ac:dyDescent="0.3">
      <c r="A42" s="325"/>
      <c r="B42" s="144" t="s">
        <v>19</v>
      </c>
      <c r="C42" s="233">
        <f t="shared" si="0"/>
        <v>51231</v>
      </c>
      <c r="D42" s="238">
        <v>0</v>
      </c>
      <c r="E42" s="238">
        <v>0</v>
      </c>
      <c r="F42" s="238">
        <v>0</v>
      </c>
      <c r="G42" s="238">
        <v>0</v>
      </c>
      <c r="H42" s="238">
        <v>51231</v>
      </c>
      <c r="I42" s="238">
        <v>0</v>
      </c>
      <c r="J42" s="238">
        <v>0</v>
      </c>
      <c r="K42" s="238">
        <v>0</v>
      </c>
      <c r="L42" s="238">
        <v>0</v>
      </c>
      <c r="M42" s="42" t="s">
        <v>20</v>
      </c>
      <c r="N42" s="327"/>
    </row>
    <row r="43" spans="1:14" s="70" customFormat="1" ht="13.5" customHeight="1" thickBot="1" x14ac:dyDescent="0.3">
      <c r="A43" s="328" t="s">
        <v>38</v>
      </c>
      <c r="B43" s="146" t="s">
        <v>14</v>
      </c>
      <c r="C43" s="241">
        <f t="shared" si="0"/>
        <v>5</v>
      </c>
      <c r="D43" s="235">
        <v>0</v>
      </c>
      <c r="E43" s="235">
        <v>0</v>
      </c>
      <c r="F43" s="235">
        <v>0</v>
      </c>
      <c r="G43" s="235">
        <v>0</v>
      </c>
      <c r="H43" s="235">
        <v>0</v>
      </c>
      <c r="I43" s="235">
        <v>0</v>
      </c>
      <c r="J43" s="235">
        <v>0</v>
      </c>
      <c r="K43" s="235">
        <v>0</v>
      </c>
      <c r="L43" s="235">
        <v>5</v>
      </c>
      <c r="M43" s="122" t="s">
        <v>15</v>
      </c>
      <c r="N43" s="329" t="s">
        <v>39</v>
      </c>
    </row>
    <row r="44" spans="1:14" s="70" customFormat="1" ht="13.5" customHeight="1" thickBot="1" x14ac:dyDescent="0.3">
      <c r="A44" s="328"/>
      <c r="B44" s="146" t="s">
        <v>17</v>
      </c>
      <c r="C44" s="242">
        <f t="shared" si="0"/>
        <v>267522</v>
      </c>
      <c r="D44" s="236">
        <v>0</v>
      </c>
      <c r="E44" s="236">
        <v>0</v>
      </c>
      <c r="F44" s="236">
        <v>0</v>
      </c>
      <c r="G44" s="236">
        <v>0</v>
      </c>
      <c r="H44" s="236">
        <v>0</v>
      </c>
      <c r="I44" s="236">
        <v>0</v>
      </c>
      <c r="J44" s="236">
        <v>0</v>
      </c>
      <c r="K44" s="236">
        <v>0</v>
      </c>
      <c r="L44" s="236">
        <v>267522</v>
      </c>
      <c r="M44" s="122" t="s">
        <v>18</v>
      </c>
      <c r="N44" s="329"/>
    </row>
    <row r="45" spans="1:14" s="70" customFormat="1" ht="12.75" customHeight="1" thickBot="1" x14ac:dyDescent="0.3">
      <c r="A45" s="328"/>
      <c r="B45" s="146" t="s">
        <v>19</v>
      </c>
      <c r="C45" s="242">
        <f t="shared" si="0"/>
        <v>136861</v>
      </c>
      <c r="D45" s="236">
        <v>0</v>
      </c>
      <c r="E45" s="236">
        <v>0</v>
      </c>
      <c r="F45" s="236">
        <v>0</v>
      </c>
      <c r="G45" s="236">
        <v>0</v>
      </c>
      <c r="H45" s="236">
        <v>0</v>
      </c>
      <c r="I45" s="236">
        <v>0</v>
      </c>
      <c r="J45" s="236">
        <v>0</v>
      </c>
      <c r="K45" s="236">
        <v>0</v>
      </c>
      <c r="L45" s="236">
        <v>136861</v>
      </c>
      <c r="M45" s="122" t="s">
        <v>20</v>
      </c>
      <c r="N45" s="329"/>
    </row>
    <row r="46" spans="1:14" s="70" customFormat="1" ht="13.5" customHeight="1" thickBot="1" x14ac:dyDescent="0.3">
      <c r="A46" s="324" t="s">
        <v>315</v>
      </c>
      <c r="B46" s="144" t="s">
        <v>14</v>
      </c>
      <c r="C46" s="233">
        <f t="shared" si="0"/>
        <v>2</v>
      </c>
      <c r="D46" s="238">
        <v>2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L46" s="238">
        <v>0</v>
      </c>
      <c r="M46" s="42" t="s">
        <v>15</v>
      </c>
      <c r="N46" s="326" t="s">
        <v>43</v>
      </c>
    </row>
    <row r="47" spans="1:14" s="70" customFormat="1" ht="13.5" customHeight="1" thickBot="1" x14ac:dyDescent="0.3">
      <c r="A47" s="325"/>
      <c r="B47" s="144" t="s">
        <v>17</v>
      </c>
      <c r="C47" s="233">
        <f t="shared" si="0"/>
        <v>89099</v>
      </c>
      <c r="D47" s="238">
        <v>89099</v>
      </c>
      <c r="E47" s="238">
        <v>0</v>
      </c>
      <c r="F47" s="238">
        <v>0</v>
      </c>
      <c r="G47" s="238">
        <v>0</v>
      </c>
      <c r="H47" s="238">
        <v>0</v>
      </c>
      <c r="I47" s="238">
        <v>0</v>
      </c>
      <c r="J47" s="238">
        <v>0</v>
      </c>
      <c r="K47" s="238">
        <v>0</v>
      </c>
      <c r="L47" s="238">
        <v>0</v>
      </c>
      <c r="M47" s="42" t="s">
        <v>18</v>
      </c>
      <c r="N47" s="327"/>
    </row>
    <row r="48" spans="1:14" s="70" customFormat="1" ht="13.5" customHeight="1" thickBot="1" x14ac:dyDescent="0.3">
      <c r="A48" s="325"/>
      <c r="B48" s="144" t="s">
        <v>19</v>
      </c>
      <c r="C48" s="233">
        <f t="shared" si="0"/>
        <v>26731</v>
      </c>
      <c r="D48" s="238">
        <v>26731</v>
      </c>
      <c r="E48" s="238">
        <v>0</v>
      </c>
      <c r="F48" s="238">
        <v>0</v>
      </c>
      <c r="G48" s="238">
        <v>0</v>
      </c>
      <c r="H48" s="238">
        <v>0</v>
      </c>
      <c r="I48" s="238">
        <v>0</v>
      </c>
      <c r="J48" s="238">
        <v>0</v>
      </c>
      <c r="K48" s="238">
        <v>0</v>
      </c>
      <c r="L48" s="238">
        <v>0</v>
      </c>
      <c r="M48" s="42" t="s">
        <v>20</v>
      </c>
      <c r="N48" s="327"/>
    </row>
    <row r="49" spans="1:14" s="70" customFormat="1" ht="13.5" customHeight="1" thickBot="1" x14ac:dyDescent="0.3">
      <c r="A49" s="328" t="s">
        <v>83</v>
      </c>
      <c r="B49" s="146" t="s">
        <v>14</v>
      </c>
      <c r="C49" s="241">
        <f t="shared" si="0"/>
        <v>24</v>
      </c>
      <c r="D49" s="235">
        <v>1</v>
      </c>
      <c r="E49" s="235">
        <v>0</v>
      </c>
      <c r="F49" s="235">
        <v>0</v>
      </c>
      <c r="G49" s="235">
        <v>0</v>
      </c>
      <c r="H49" s="235">
        <v>0</v>
      </c>
      <c r="I49" s="235">
        <v>0</v>
      </c>
      <c r="J49" s="235">
        <v>0</v>
      </c>
      <c r="K49" s="235">
        <v>5</v>
      </c>
      <c r="L49" s="235">
        <v>18</v>
      </c>
      <c r="M49" s="122" t="s">
        <v>15</v>
      </c>
      <c r="N49" s="329" t="s">
        <v>84</v>
      </c>
    </row>
    <row r="50" spans="1:14" s="70" customFormat="1" ht="13.5" customHeight="1" thickBot="1" x14ac:dyDescent="0.3">
      <c r="A50" s="328"/>
      <c r="B50" s="146" t="s">
        <v>17</v>
      </c>
      <c r="C50" s="242">
        <f t="shared" si="0"/>
        <v>432700</v>
      </c>
      <c r="D50" s="236">
        <v>44704</v>
      </c>
      <c r="E50" s="236">
        <v>0</v>
      </c>
      <c r="F50" s="236">
        <v>0</v>
      </c>
      <c r="G50" s="236">
        <v>0</v>
      </c>
      <c r="H50" s="236">
        <v>0</v>
      </c>
      <c r="I50" s="236">
        <v>0</v>
      </c>
      <c r="J50" s="236">
        <v>0</v>
      </c>
      <c r="K50" s="236">
        <v>177346</v>
      </c>
      <c r="L50" s="236">
        <v>210650</v>
      </c>
      <c r="M50" s="122" t="s">
        <v>18</v>
      </c>
      <c r="N50" s="329"/>
    </row>
    <row r="51" spans="1:14" s="70" customFormat="1" ht="13.5" customHeight="1" x14ac:dyDescent="0.25">
      <c r="A51" s="330"/>
      <c r="B51" s="148" t="s">
        <v>19</v>
      </c>
      <c r="C51" s="244">
        <f t="shared" si="0"/>
        <v>177680</v>
      </c>
      <c r="D51" s="239">
        <v>13411</v>
      </c>
      <c r="E51" s="239">
        <v>0</v>
      </c>
      <c r="F51" s="239">
        <v>0</v>
      </c>
      <c r="G51" s="239">
        <v>0</v>
      </c>
      <c r="H51" s="239">
        <v>0</v>
      </c>
      <c r="I51" s="239">
        <v>0</v>
      </c>
      <c r="J51" s="239">
        <v>0</v>
      </c>
      <c r="K51" s="239">
        <v>62262</v>
      </c>
      <c r="L51" s="239">
        <v>102007</v>
      </c>
      <c r="M51" s="123" t="s">
        <v>20</v>
      </c>
      <c r="N51" s="331"/>
    </row>
    <row r="52" spans="1:14" s="70" customFormat="1" ht="13.5" customHeight="1" thickBot="1" x14ac:dyDescent="0.3">
      <c r="A52" s="324" t="s">
        <v>46</v>
      </c>
      <c r="B52" s="144" t="s">
        <v>14</v>
      </c>
      <c r="C52" s="233">
        <f t="shared" si="0"/>
        <v>28</v>
      </c>
      <c r="D52" s="238">
        <v>3</v>
      </c>
      <c r="E52" s="238">
        <v>0</v>
      </c>
      <c r="F52" s="238">
        <v>0</v>
      </c>
      <c r="G52" s="238">
        <v>0</v>
      </c>
      <c r="H52" s="238">
        <v>0</v>
      </c>
      <c r="I52" s="238">
        <v>0</v>
      </c>
      <c r="J52" s="238">
        <v>1</v>
      </c>
      <c r="K52" s="238">
        <v>4</v>
      </c>
      <c r="L52" s="238">
        <v>20</v>
      </c>
      <c r="M52" s="42" t="s">
        <v>15</v>
      </c>
      <c r="N52" s="326" t="s">
        <v>47</v>
      </c>
    </row>
    <row r="53" spans="1:14" s="70" customFormat="1" ht="13.5" customHeight="1" thickBot="1" x14ac:dyDescent="0.3">
      <c r="A53" s="325"/>
      <c r="B53" s="144" t="s">
        <v>17</v>
      </c>
      <c r="C53" s="233">
        <f t="shared" si="0"/>
        <v>1334258</v>
      </c>
      <c r="D53" s="238">
        <v>142703</v>
      </c>
      <c r="E53" s="238">
        <v>0</v>
      </c>
      <c r="F53" s="238">
        <v>0</v>
      </c>
      <c r="G53" s="238">
        <v>0</v>
      </c>
      <c r="H53" s="238">
        <v>0</v>
      </c>
      <c r="I53" s="238">
        <v>0</v>
      </c>
      <c r="J53" s="238">
        <v>10021</v>
      </c>
      <c r="K53" s="238">
        <v>252322</v>
      </c>
      <c r="L53" s="238">
        <v>929212</v>
      </c>
      <c r="M53" s="42" t="s">
        <v>18</v>
      </c>
      <c r="N53" s="327"/>
    </row>
    <row r="54" spans="1:14" s="70" customFormat="1" ht="13.5" customHeight="1" thickBot="1" x14ac:dyDescent="0.3">
      <c r="A54" s="325"/>
      <c r="B54" s="144" t="s">
        <v>19</v>
      </c>
      <c r="C54" s="233">
        <f t="shared" si="0"/>
        <v>668798</v>
      </c>
      <c r="D54" s="238">
        <v>49977</v>
      </c>
      <c r="E54" s="238">
        <v>0</v>
      </c>
      <c r="F54" s="238">
        <v>0</v>
      </c>
      <c r="G54" s="238">
        <v>0</v>
      </c>
      <c r="H54" s="238">
        <v>0</v>
      </c>
      <c r="I54" s="238">
        <v>0</v>
      </c>
      <c r="J54" s="238">
        <v>4520</v>
      </c>
      <c r="K54" s="238">
        <v>112806</v>
      </c>
      <c r="L54" s="238">
        <v>501495</v>
      </c>
      <c r="M54" s="42" t="s">
        <v>20</v>
      </c>
      <c r="N54" s="327"/>
    </row>
    <row r="55" spans="1:14" s="70" customFormat="1" ht="13.5" customHeight="1" thickBot="1" x14ac:dyDescent="0.3">
      <c r="A55" s="328" t="s">
        <v>48</v>
      </c>
      <c r="B55" s="146" t="s">
        <v>14</v>
      </c>
      <c r="C55" s="241">
        <f t="shared" si="0"/>
        <v>59</v>
      </c>
      <c r="D55" s="235">
        <v>0</v>
      </c>
      <c r="E55" s="235">
        <v>0</v>
      </c>
      <c r="F55" s="235">
        <v>0</v>
      </c>
      <c r="G55" s="235">
        <v>0</v>
      </c>
      <c r="H55" s="235">
        <v>0</v>
      </c>
      <c r="I55" s="235">
        <v>0</v>
      </c>
      <c r="J55" s="235">
        <v>0</v>
      </c>
      <c r="K55" s="235">
        <v>49</v>
      </c>
      <c r="L55" s="235">
        <v>10</v>
      </c>
      <c r="M55" s="122" t="s">
        <v>15</v>
      </c>
      <c r="N55" s="329" t="s">
        <v>49</v>
      </c>
    </row>
    <row r="56" spans="1:14" s="70" customFormat="1" ht="13.5" customHeight="1" thickBot="1" x14ac:dyDescent="0.3">
      <c r="A56" s="328"/>
      <c r="B56" s="146" t="s">
        <v>17</v>
      </c>
      <c r="C56" s="242">
        <f t="shared" si="0"/>
        <v>6925925</v>
      </c>
      <c r="D56" s="236">
        <v>0</v>
      </c>
      <c r="E56" s="236">
        <v>0</v>
      </c>
      <c r="F56" s="236">
        <v>0</v>
      </c>
      <c r="G56" s="236">
        <v>0</v>
      </c>
      <c r="H56" s="236">
        <v>0</v>
      </c>
      <c r="I56" s="236">
        <v>0</v>
      </c>
      <c r="J56" s="236">
        <v>0</v>
      </c>
      <c r="K56" s="236">
        <v>5378763</v>
      </c>
      <c r="L56" s="236">
        <v>1547162</v>
      </c>
      <c r="M56" s="122" t="s">
        <v>18</v>
      </c>
      <c r="N56" s="329"/>
    </row>
    <row r="57" spans="1:14" s="70" customFormat="1" ht="13.5" customHeight="1" thickBot="1" x14ac:dyDescent="0.3">
      <c r="A57" s="328"/>
      <c r="B57" s="146" t="s">
        <v>19</v>
      </c>
      <c r="C57" s="243">
        <f t="shared" si="0"/>
        <v>2607250</v>
      </c>
      <c r="D57" s="237">
        <v>0</v>
      </c>
      <c r="E57" s="237">
        <v>0</v>
      </c>
      <c r="F57" s="237">
        <v>0</v>
      </c>
      <c r="G57" s="237">
        <v>0</v>
      </c>
      <c r="H57" s="237">
        <v>0</v>
      </c>
      <c r="I57" s="237">
        <v>0</v>
      </c>
      <c r="J57" s="237">
        <v>0</v>
      </c>
      <c r="K57" s="237">
        <v>1613606</v>
      </c>
      <c r="L57" s="237">
        <v>993644</v>
      </c>
      <c r="M57" s="122" t="s">
        <v>20</v>
      </c>
      <c r="N57" s="329"/>
    </row>
    <row r="58" spans="1:14" s="70" customFormat="1" ht="13.5" customHeight="1" thickBot="1" x14ac:dyDescent="0.3">
      <c r="A58" s="325" t="s">
        <v>317</v>
      </c>
      <c r="B58" s="144" t="s">
        <v>14</v>
      </c>
      <c r="C58" s="233">
        <f t="shared" si="0"/>
        <v>5</v>
      </c>
      <c r="D58" s="238">
        <v>0</v>
      </c>
      <c r="E58" s="238">
        <v>0</v>
      </c>
      <c r="F58" s="238">
        <v>0</v>
      </c>
      <c r="G58" s="238">
        <v>0</v>
      </c>
      <c r="H58" s="238">
        <v>0</v>
      </c>
      <c r="I58" s="238">
        <v>0</v>
      </c>
      <c r="J58" s="238">
        <v>0</v>
      </c>
      <c r="K58" s="238">
        <v>0</v>
      </c>
      <c r="L58" s="238">
        <v>5</v>
      </c>
      <c r="M58" s="42" t="s">
        <v>15</v>
      </c>
      <c r="N58" s="327" t="s">
        <v>316</v>
      </c>
    </row>
    <row r="59" spans="1:14" s="70" customFormat="1" ht="13.5" customHeight="1" thickBot="1" x14ac:dyDescent="0.3">
      <c r="A59" s="325"/>
      <c r="B59" s="144" t="s">
        <v>17</v>
      </c>
      <c r="C59" s="233">
        <f t="shared" si="0"/>
        <v>134135</v>
      </c>
      <c r="D59" s="238">
        <v>0</v>
      </c>
      <c r="E59" s="238">
        <v>0</v>
      </c>
      <c r="F59" s="238">
        <v>0</v>
      </c>
      <c r="G59" s="238">
        <v>0</v>
      </c>
      <c r="H59" s="238">
        <v>0</v>
      </c>
      <c r="I59" s="238">
        <v>0</v>
      </c>
      <c r="J59" s="238">
        <v>0</v>
      </c>
      <c r="K59" s="238">
        <v>0</v>
      </c>
      <c r="L59" s="238">
        <v>134135</v>
      </c>
      <c r="M59" s="42" t="s">
        <v>18</v>
      </c>
      <c r="N59" s="327"/>
    </row>
    <row r="60" spans="1:14" s="70" customFormat="1" ht="13.5" customHeight="1" thickBot="1" x14ac:dyDescent="0.3">
      <c r="A60" s="325"/>
      <c r="B60" s="144" t="s">
        <v>19</v>
      </c>
      <c r="C60" s="233">
        <f t="shared" si="0"/>
        <v>56675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  <c r="I60" s="238">
        <v>0</v>
      </c>
      <c r="J60" s="238">
        <v>0</v>
      </c>
      <c r="K60" s="238">
        <v>0</v>
      </c>
      <c r="L60" s="238">
        <v>56675</v>
      </c>
      <c r="M60" s="42" t="s">
        <v>20</v>
      </c>
      <c r="N60" s="327"/>
    </row>
    <row r="61" spans="1:14" s="70" customFormat="1" ht="13.5" customHeight="1" thickBot="1" x14ac:dyDescent="0.3">
      <c r="A61" s="328" t="s">
        <v>50</v>
      </c>
      <c r="B61" s="146" t="s">
        <v>14</v>
      </c>
      <c r="C61" s="241">
        <f t="shared" si="0"/>
        <v>84</v>
      </c>
      <c r="D61" s="235">
        <v>5</v>
      </c>
      <c r="E61" s="235">
        <v>0</v>
      </c>
      <c r="F61" s="235">
        <v>0</v>
      </c>
      <c r="G61" s="235">
        <v>0</v>
      </c>
      <c r="H61" s="235">
        <v>6</v>
      </c>
      <c r="I61" s="235">
        <v>0</v>
      </c>
      <c r="J61" s="235">
        <v>0</v>
      </c>
      <c r="K61" s="235">
        <v>13</v>
      </c>
      <c r="L61" s="235">
        <v>60</v>
      </c>
      <c r="M61" s="122" t="s">
        <v>15</v>
      </c>
      <c r="N61" s="329" t="s">
        <v>303</v>
      </c>
    </row>
    <row r="62" spans="1:14" s="70" customFormat="1" ht="13.5" customHeight="1" thickBot="1" x14ac:dyDescent="0.3">
      <c r="A62" s="328"/>
      <c r="B62" s="146" t="s">
        <v>17</v>
      </c>
      <c r="C62" s="242">
        <f t="shared" si="0"/>
        <v>5020086</v>
      </c>
      <c r="D62" s="236">
        <v>181921</v>
      </c>
      <c r="E62" s="236">
        <v>0</v>
      </c>
      <c r="F62" s="236">
        <v>0</v>
      </c>
      <c r="G62" s="236">
        <v>0</v>
      </c>
      <c r="H62" s="236">
        <v>151118</v>
      </c>
      <c r="I62" s="236">
        <v>0</v>
      </c>
      <c r="J62" s="236">
        <v>0</v>
      </c>
      <c r="K62" s="236">
        <v>905623</v>
      </c>
      <c r="L62" s="236">
        <v>3781424</v>
      </c>
      <c r="M62" s="122" t="s">
        <v>18</v>
      </c>
      <c r="N62" s="329"/>
    </row>
    <row r="63" spans="1:14" s="70" customFormat="1" ht="13.5" customHeight="1" thickBot="1" x14ac:dyDescent="0.3">
      <c r="A63" s="328"/>
      <c r="B63" s="146" t="s">
        <v>19</v>
      </c>
      <c r="C63" s="243">
        <f t="shared" si="0"/>
        <v>2546470</v>
      </c>
      <c r="D63" s="237">
        <v>80364</v>
      </c>
      <c r="E63" s="237">
        <v>0</v>
      </c>
      <c r="F63" s="237">
        <v>0</v>
      </c>
      <c r="G63" s="237">
        <v>0</v>
      </c>
      <c r="H63" s="237">
        <v>83412</v>
      </c>
      <c r="I63" s="237">
        <v>0</v>
      </c>
      <c r="J63" s="237">
        <v>0</v>
      </c>
      <c r="K63" s="237">
        <v>309682</v>
      </c>
      <c r="L63" s="237">
        <v>2073012</v>
      </c>
      <c r="M63" s="122" t="s">
        <v>20</v>
      </c>
      <c r="N63" s="329"/>
    </row>
    <row r="64" spans="1:14" s="70" customFormat="1" ht="13.5" customHeight="1" thickBot="1" x14ac:dyDescent="0.3">
      <c r="A64" s="325" t="s">
        <v>319</v>
      </c>
      <c r="B64" s="144" t="s">
        <v>14</v>
      </c>
      <c r="C64" s="233">
        <f t="shared" si="0"/>
        <v>1</v>
      </c>
      <c r="D64" s="238">
        <v>0</v>
      </c>
      <c r="E64" s="238">
        <v>0</v>
      </c>
      <c r="F64" s="238">
        <v>0</v>
      </c>
      <c r="G64" s="238">
        <v>0</v>
      </c>
      <c r="H64" s="238">
        <v>1</v>
      </c>
      <c r="I64" s="238">
        <v>0</v>
      </c>
      <c r="J64" s="238">
        <v>0</v>
      </c>
      <c r="K64" s="238">
        <v>0</v>
      </c>
      <c r="L64" s="238">
        <v>0</v>
      </c>
      <c r="M64" s="42" t="s">
        <v>15</v>
      </c>
      <c r="N64" s="327" t="s">
        <v>318</v>
      </c>
    </row>
    <row r="65" spans="1:14" s="70" customFormat="1" ht="13.5" customHeight="1" thickBot="1" x14ac:dyDescent="0.3">
      <c r="A65" s="325"/>
      <c r="B65" s="144" t="s">
        <v>17</v>
      </c>
      <c r="C65" s="233">
        <f t="shared" si="0"/>
        <v>22698</v>
      </c>
      <c r="D65" s="238">
        <v>0</v>
      </c>
      <c r="E65" s="238">
        <v>0</v>
      </c>
      <c r="F65" s="238">
        <v>0</v>
      </c>
      <c r="G65" s="238">
        <v>0</v>
      </c>
      <c r="H65" s="238">
        <v>22698</v>
      </c>
      <c r="I65" s="238">
        <v>0</v>
      </c>
      <c r="J65" s="238">
        <v>0</v>
      </c>
      <c r="K65" s="238">
        <v>0</v>
      </c>
      <c r="L65" s="238">
        <v>0</v>
      </c>
      <c r="M65" s="42" t="s">
        <v>18</v>
      </c>
      <c r="N65" s="327"/>
    </row>
    <row r="66" spans="1:14" s="70" customFormat="1" ht="13.5" customHeight="1" thickBot="1" x14ac:dyDescent="0.3">
      <c r="A66" s="325"/>
      <c r="B66" s="144" t="s">
        <v>19</v>
      </c>
      <c r="C66" s="233">
        <f t="shared" si="0"/>
        <v>16274</v>
      </c>
      <c r="D66" s="238">
        <v>0</v>
      </c>
      <c r="E66" s="238">
        <v>0</v>
      </c>
      <c r="F66" s="238">
        <v>0</v>
      </c>
      <c r="G66" s="238">
        <v>0</v>
      </c>
      <c r="H66" s="238">
        <v>16274</v>
      </c>
      <c r="I66" s="238">
        <v>0</v>
      </c>
      <c r="J66" s="238">
        <v>0</v>
      </c>
      <c r="K66" s="238">
        <v>0</v>
      </c>
      <c r="L66" s="238">
        <v>0</v>
      </c>
      <c r="M66" s="42" t="s">
        <v>20</v>
      </c>
      <c r="N66" s="327"/>
    </row>
    <row r="67" spans="1:14" s="70" customFormat="1" ht="13.5" customHeight="1" thickBot="1" x14ac:dyDescent="0.3">
      <c r="A67" s="328" t="s">
        <v>93</v>
      </c>
      <c r="B67" s="146" t="s">
        <v>14</v>
      </c>
      <c r="C67" s="241">
        <f t="shared" si="0"/>
        <v>5</v>
      </c>
      <c r="D67" s="235">
        <v>0</v>
      </c>
      <c r="E67" s="235">
        <v>0</v>
      </c>
      <c r="F67" s="235">
        <v>0</v>
      </c>
      <c r="G67" s="235">
        <v>0</v>
      </c>
      <c r="H67" s="235">
        <v>0</v>
      </c>
      <c r="I67" s="235">
        <v>0</v>
      </c>
      <c r="J67" s="235">
        <v>0</v>
      </c>
      <c r="K67" s="235">
        <v>5</v>
      </c>
      <c r="L67" s="235">
        <v>0</v>
      </c>
      <c r="M67" s="122" t="s">
        <v>15</v>
      </c>
      <c r="N67" s="329" t="s">
        <v>320</v>
      </c>
    </row>
    <row r="68" spans="1:14" s="70" customFormat="1" ht="13.5" customHeight="1" thickBot="1" x14ac:dyDescent="0.3">
      <c r="A68" s="328"/>
      <c r="B68" s="146" t="s">
        <v>17</v>
      </c>
      <c r="C68" s="242">
        <f t="shared" si="0"/>
        <v>408971</v>
      </c>
      <c r="D68" s="236">
        <v>0</v>
      </c>
      <c r="E68" s="236">
        <v>0</v>
      </c>
      <c r="F68" s="236">
        <v>0</v>
      </c>
      <c r="G68" s="236">
        <v>0</v>
      </c>
      <c r="H68" s="236">
        <v>0</v>
      </c>
      <c r="I68" s="236">
        <v>0</v>
      </c>
      <c r="J68" s="236">
        <v>0</v>
      </c>
      <c r="K68" s="236">
        <v>408971</v>
      </c>
      <c r="L68" s="236">
        <v>0</v>
      </c>
      <c r="M68" s="122" t="s">
        <v>18</v>
      </c>
      <c r="N68" s="329"/>
    </row>
    <row r="69" spans="1:14" s="70" customFormat="1" ht="13.5" customHeight="1" thickBot="1" x14ac:dyDescent="0.3">
      <c r="A69" s="328"/>
      <c r="B69" s="146" t="s">
        <v>19</v>
      </c>
      <c r="C69" s="243">
        <f t="shared" si="0"/>
        <v>130372</v>
      </c>
      <c r="D69" s="237">
        <v>0</v>
      </c>
      <c r="E69" s="237">
        <v>0</v>
      </c>
      <c r="F69" s="237">
        <v>0</v>
      </c>
      <c r="G69" s="237">
        <v>0</v>
      </c>
      <c r="H69" s="237">
        <v>0</v>
      </c>
      <c r="I69" s="237">
        <v>0</v>
      </c>
      <c r="J69" s="237">
        <v>0</v>
      </c>
      <c r="K69" s="237">
        <v>130372</v>
      </c>
      <c r="L69" s="237">
        <v>0</v>
      </c>
      <c r="M69" s="122" t="s">
        <v>20</v>
      </c>
      <c r="N69" s="329"/>
    </row>
    <row r="70" spans="1:14" s="70" customFormat="1" ht="13.5" customHeight="1" thickBot="1" x14ac:dyDescent="0.3">
      <c r="A70" s="325" t="s">
        <v>52</v>
      </c>
      <c r="B70" s="144" t="s">
        <v>14</v>
      </c>
      <c r="C70" s="233">
        <f t="shared" si="0"/>
        <v>1</v>
      </c>
      <c r="D70" s="238">
        <v>0</v>
      </c>
      <c r="E70" s="238">
        <v>0</v>
      </c>
      <c r="F70" s="238">
        <v>0</v>
      </c>
      <c r="G70" s="238">
        <v>0</v>
      </c>
      <c r="H70" s="238">
        <v>0</v>
      </c>
      <c r="I70" s="238">
        <v>0</v>
      </c>
      <c r="J70" s="238">
        <v>0</v>
      </c>
      <c r="K70" s="238">
        <v>0</v>
      </c>
      <c r="L70" s="238">
        <v>1</v>
      </c>
      <c r="M70" s="42" t="s">
        <v>15</v>
      </c>
      <c r="N70" s="327" t="s">
        <v>53</v>
      </c>
    </row>
    <row r="71" spans="1:14" s="70" customFormat="1" ht="13.5" customHeight="1" thickBot="1" x14ac:dyDescent="0.3">
      <c r="A71" s="325"/>
      <c r="B71" s="144" t="s">
        <v>17</v>
      </c>
      <c r="C71" s="233">
        <f t="shared" si="0"/>
        <v>61241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  <c r="I71" s="238">
        <v>0</v>
      </c>
      <c r="J71" s="238">
        <v>0</v>
      </c>
      <c r="K71" s="238">
        <v>0</v>
      </c>
      <c r="L71" s="238">
        <v>61241</v>
      </c>
      <c r="M71" s="42" t="s">
        <v>18</v>
      </c>
      <c r="N71" s="327"/>
    </row>
    <row r="72" spans="1:14" s="70" customFormat="1" ht="13.5" customHeight="1" thickBot="1" x14ac:dyDescent="0.3">
      <c r="A72" s="325"/>
      <c r="B72" s="144" t="s">
        <v>19</v>
      </c>
      <c r="C72" s="233">
        <f t="shared" si="0"/>
        <v>35879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J72" s="238">
        <v>0</v>
      </c>
      <c r="K72" s="238">
        <v>0</v>
      </c>
      <c r="L72" s="238">
        <v>35879</v>
      </c>
      <c r="M72" s="42" t="s">
        <v>20</v>
      </c>
      <c r="N72" s="327"/>
    </row>
    <row r="73" spans="1:14" s="70" customFormat="1" ht="13.5" customHeight="1" thickBot="1" x14ac:dyDescent="0.3">
      <c r="A73" s="328" t="s">
        <v>305</v>
      </c>
      <c r="B73" s="146" t="s">
        <v>14</v>
      </c>
      <c r="C73" s="241">
        <f t="shared" si="0"/>
        <v>1</v>
      </c>
      <c r="D73" s="235">
        <v>0</v>
      </c>
      <c r="E73" s="235">
        <v>0</v>
      </c>
      <c r="F73" s="235">
        <v>0</v>
      </c>
      <c r="G73" s="235">
        <v>0</v>
      </c>
      <c r="H73" s="235">
        <v>1</v>
      </c>
      <c r="I73" s="235">
        <v>0</v>
      </c>
      <c r="J73" s="235">
        <v>0</v>
      </c>
      <c r="K73" s="235">
        <v>0</v>
      </c>
      <c r="L73" s="235">
        <v>0</v>
      </c>
      <c r="M73" s="122" t="s">
        <v>15</v>
      </c>
      <c r="N73" s="329" t="s">
        <v>304</v>
      </c>
    </row>
    <row r="74" spans="1:14" s="70" customFormat="1" ht="13.5" customHeight="1" thickBot="1" x14ac:dyDescent="0.3">
      <c r="A74" s="328"/>
      <c r="B74" s="146" t="s">
        <v>17</v>
      </c>
      <c r="C74" s="242">
        <f t="shared" si="0"/>
        <v>25546</v>
      </c>
      <c r="D74" s="236">
        <v>0</v>
      </c>
      <c r="E74" s="236">
        <v>0</v>
      </c>
      <c r="F74" s="236">
        <v>0</v>
      </c>
      <c r="G74" s="236">
        <v>0</v>
      </c>
      <c r="H74" s="236">
        <v>25546</v>
      </c>
      <c r="I74" s="236">
        <v>0</v>
      </c>
      <c r="J74" s="236">
        <v>0</v>
      </c>
      <c r="K74" s="236">
        <v>0</v>
      </c>
      <c r="L74" s="236">
        <v>0</v>
      </c>
      <c r="M74" s="122" t="s">
        <v>18</v>
      </c>
      <c r="N74" s="329"/>
    </row>
    <row r="75" spans="1:14" s="70" customFormat="1" ht="13.5" customHeight="1" thickBot="1" x14ac:dyDescent="0.3">
      <c r="A75" s="328"/>
      <c r="B75" s="146" t="s">
        <v>19</v>
      </c>
      <c r="C75" s="243">
        <f t="shared" ref="C75:C138" si="1">L75+K75+J75+I75+H75+G75+F75+E75+D75</f>
        <v>13042</v>
      </c>
      <c r="D75" s="237">
        <v>0</v>
      </c>
      <c r="E75" s="237">
        <v>0</v>
      </c>
      <c r="F75" s="237">
        <v>0</v>
      </c>
      <c r="G75" s="237">
        <v>0</v>
      </c>
      <c r="H75" s="237">
        <v>13042</v>
      </c>
      <c r="I75" s="237">
        <v>0</v>
      </c>
      <c r="J75" s="237">
        <v>0</v>
      </c>
      <c r="K75" s="237">
        <v>0</v>
      </c>
      <c r="L75" s="237">
        <v>0</v>
      </c>
      <c r="M75" s="122" t="s">
        <v>20</v>
      </c>
      <c r="N75" s="329"/>
    </row>
    <row r="76" spans="1:14" s="70" customFormat="1" ht="13.5" customHeight="1" thickBot="1" x14ac:dyDescent="0.3">
      <c r="A76" s="325" t="s">
        <v>85</v>
      </c>
      <c r="B76" s="144" t="s">
        <v>14</v>
      </c>
      <c r="C76" s="233">
        <f t="shared" si="1"/>
        <v>3</v>
      </c>
      <c r="D76" s="238">
        <v>0</v>
      </c>
      <c r="E76" s="238">
        <v>0</v>
      </c>
      <c r="F76" s="238">
        <v>0</v>
      </c>
      <c r="G76" s="238">
        <v>0</v>
      </c>
      <c r="H76" s="238">
        <v>0</v>
      </c>
      <c r="I76" s="238">
        <v>0</v>
      </c>
      <c r="J76" s="238">
        <v>0</v>
      </c>
      <c r="K76" s="238">
        <v>2</v>
      </c>
      <c r="L76" s="238">
        <v>1</v>
      </c>
      <c r="M76" s="42" t="s">
        <v>15</v>
      </c>
      <c r="N76" s="327" t="s">
        <v>86</v>
      </c>
    </row>
    <row r="77" spans="1:14" s="70" customFormat="1" ht="13.5" customHeight="1" thickBot="1" x14ac:dyDescent="0.3">
      <c r="A77" s="325"/>
      <c r="B77" s="144" t="s">
        <v>17</v>
      </c>
      <c r="C77" s="233">
        <f t="shared" si="1"/>
        <v>274573</v>
      </c>
      <c r="D77" s="238">
        <v>0</v>
      </c>
      <c r="E77" s="238">
        <v>0</v>
      </c>
      <c r="F77" s="238">
        <v>0</v>
      </c>
      <c r="G77" s="238">
        <v>0</v>
      </c>
      <c r="H77" s="238">
        <v>0</v>
      </c>
      <c r="I77" s="238">
        <v>0</v>
      </c>
      <c r="J77" s="238">
        <v>0</v>
      </c>
      <c r="K77" s="238">
        <v>113438</v>
      </c>
      <c r="L77" s="238">
        <v>161135</v>
      </c>
      <c r="M77" s="42" t="s">
        <v>18</v>
      </c>
      <c r="N77" s="327"/>
    </row>
    <row r="78" spans="1:14" s="70" customFormat="1" ht="13.5" customHeight="1" thickBot="1" x14ac:dyDescent="0.3">
      <c r="A78" s="325"/>
      <c r="B78" s="144" t="s">
        <v>19</v>
      </c>
      <c r="C78" s="233">
        <f t="shared" si="1"/>
        <v>146339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35813</v>
      </c>
      <c r="L78" s="238">
        <v>110526</v>
      </c>
      <c r="M78" s="42" t="s">
        <v>20</v>
      </c>
      <c r="N78" s="327"/>
    </row>
    <row r="79" spans="1:14" s="70" customFormat="1" ht="13.5" customHeight="1" thickBot="1" x14ac:dyDescent="0.3">
      <c r="A79" s="328" t="s">
        <v>54</v>
      </c>
      <c r="B79" s="146" t="s">
        <v>14</v>
      </c>
      <c r="C79" s="241">
        <f t="shared" si="1"/>
        <v>2</v>
      </c>
      <c r="D79" s="235">
        <v>0</v>
      </c>
      <c r="E79" s="235">
        <v>0</v>
      </c>
      <c r="F79" s="235">
        <v>0</v>
      </c>
      <c r="G79" s="235">
        <v>0</v>
      </c>
      <c r="H79" s="235">
        <v>0</v>
      </c>
      <c r="I79" s="235">
        <v>0</v>
      </c>
      <c r="J79" s="235">
        <v>0</v>
      </c>
      <c r="K79" s="235">
        <v>0</v>
      </c>
      <c r="L79" s="235">
        <v>2</v>
      </c>
      <c r="M79" s="122" t="s">
        <v>15</v>
      </c>
      <c r="N79" s="329" t="s">
        <v>55</v>
      </c>
    </row>
    <row r="80" spans="1:14" s="70" customFormat="1" ht="13.5" customHeight="1" thickBot="1" x14ac:dyDescent="0.3">
      <c r="A80" s="328"/>
      <c r="B80" s="146" t="s">
        <v>17</v>
      </c>
      <c r="C80" s="242">
        <f t="shared" si="1"/>
        <v>25562</v>
      </c>
      <c r="D80" s="236">
        <v>0</v>
      </c>
      <c r="E80" s="236">
        <v>0</v>
      </c>
      <c r="F80" s="236">
        <v>0</v>
      </c>
      <c r="G80" s="236">
        <v>0</v>
      </c>
      <c r="H80" s="236">
        <v>0</v>
      </c>
      <c r="I80" s="236">
        <v>0</v>
      </c>
      <c r="J80" s="236">
        <v>0</v>
      </c>
      <c r="K80" s="236">
        <v>0</v>
      </c>
      <c r="L80" s="236">
        <v>25562</v>
      </c>
      <c r="M80" s="122" t="s">
        <v>18</v>
      </c>
      <c r="N80" s="329"/>
    </row>
    <row r="81" spans="1:14" s="70" customFormat="1" ht="12.75" customHeight="1" thickBot="1" x14ac:dyDescent="0.3">
      <c r="A81" s="328"/>
      <c r="B81" s="146" t="s">
        <v>19</v>
      </c>
      <c r="C81" s="242">
        <f t="shared" si="1"/>
        <v>13086</v>
      </c>
      <c r="D81" s="236">
        <v>0</v>
      </c>
      <c r="E81" s="236">
        <v>0</v>
      </c>
      <c r="F81" s="236">
        <v>0</v>
      </c>
      <c r="G81" s="236">
        <v>0</v>
      </c>
      <c r="H81" s="236">
        <v>0</v>
      </c>
      <c r="I81" s="236">
        <v>0</v>
      </c>
      <c r="J81" s="236">
        <v>0</v>
      </c>
      <c r="K81" s="236">
        <v>0</v>
      </c>
      <c r="L81" s="236">
        <v>13086</v>
      </c>
      <c r="M81" s="122" t="s">
        <v>20</v>
      </c>
      <c r="N81" s="329"/>
    </row>
    <row r="82" spans="1:14" s="70" customFormat="1" ht="13.5" customHeight="1" thickBot="1" x14ac:dyDescent="0.3">
      <c r="A82" s="324" t="s">
        <v>56</v>
      </c>
      <c r="B82" s="144" t="s">
        <v>14</v>
      </c>
      <c r="C82" s="233">
        <f t="shared" si="1"/>
        <v>6</v>
      </c>
      <c r="D82" s="238">
        <v>0</v>
      </c>
      <c r="E82" s="238">
        <v>0</v>
      </c>
      <c r="F82" s="238">
        <v>0</v>
      </c>
      <c r="G82" s="238">
        <v>0</v>
      </c>
      <c r="H82" s="238">
        <v>0</v>
      </c>
      <c r="I82" s="238">
        <v>0</v>
      </c>
      <c r="J82" s="238">
        <v>0</v>
      </c>
      <c r="K82" s="238">
        <v>0</v>
      </c>
      <c r="L82" s="238">
        <v>6</v>
      </c>
      <c r="M82" s="42" t="s">
        <v>15</v>
      </c>
      <c r="N82" s="326" t="s">
        <v>57</v>
      </c>
    </row>
    <row r="83" spans="1:14" s="70" customFormat="1" ht="13.5" customHeight="1" thickBot="1" x14ac:dyDescent="0.3">
      <c r="A83" s="325"/>
      <c r="B83" s="144" t="s">
        <v>17</v>
      </c>
      <c r="C83" s="233">
        <f t="shared" si="1"/>
        <v>178127</v>
      </c>
      <c r="D83" s="238">
        <v>0</v>
      </c>
      <c r="E83" s="238">
        <v>0</v>
      </c>
      <c r="F83" s="238">
        <v>0</v>
      </c>
      <c r="G83" s="238">
        <v>0</v>
      </c>
      <c r="H83" s="238">
        <v>0</v>
      </c>
      <c r="I83" s="238">
        <v>0</v>
      </c>
      <c r="J83" s="238">
        <v>0</v>
      </c>
      <c r="K83" s="238">
        <v>0</v>
      </c>
      <c r="L83" s="238">
        <v>178127</v>
      </c>
      <c r="M83" s="42" t="s">
        <v>18</v>
      </c>
      <c r="N83" s="327"/>
    </row>
    <row r="84" spans="1:14" s="70" customFormat="1" ht="13.5" customHeight="1" thickBot="1" x14ac:dyDescent="0.3">
      <c r="A84" s="325"/>
      <c r="B84" s="144" t="s">
        <v>19</v>
      </c>
      <c r="C84" s="233">
        <f t="shared" si="1"/>
        <v>73112</v>
      </c>
      <c r="D84" s="238">
        <v>0</v>
      </c>
      <c r="E84" s="238">
        <v>0</v>
      </c>
      <c r="F84" s="238">
        <v>0</v>
      </c>
      <c r="G84" s="238">
        <v>0</v>
      </c>
      <c r="H84" s="238">
        <v>0</v>
      </c>
      <c r="I84" s="238">
        <v>0</v>
      </c>
      <c r="J84" s="238">
        <v>0</v>
      </c>
      <c r="K84" s="238">
        <v>0</v>
      </c>
      <c r="L84" s="238">
        <v>73112</v>
      </c>
      <c r="M84" s="42" t="s">
        <v>20</v>
      </c>
      <c r="N84" s="327"/>
    </row>
    <row r="85" spans="1:14" s="70" customFormat="1" ht="13.5" customHeight="1" thickBot="1" x14ac:dyDescent="0.3">
      <c r="A85" s="328" t="s">
        <v>58</v>
      </c>
      <c r="B85" s="146" t="s">
        <v>14</v>
      </c>
      <c r="C85" s="241">
        <f t="shared" si="1"/>
        <v>10</v>
      </c>
      <c r="D85" s="235">
        <v>0</v>
      </c>
      <c r="E85" s="235">
        <v>0</v>
      </c>
      <c r="F85" s="235">
        <v>0</v>
      </c>
      <c r="G85" s="235">
        <v>0</v>
      </c>
      <c r="H85" s="235">
        <v>0</v>
      </c>
      <c r="I85" s="235">
        <v>0</v>
      </c>
      <c r="J85" s="235">
        <v>0</v>
      </c>
      <c r="K85" s="235">
        <v>0</v>
      </c>
      <c r="L85" s="235">
        <v>10</v>
      </c>
      <c r="M85" s="122" t="s">
        <v>15</v>
      </c>
      <c r="N85" s="329" t="s">
        <v>59</v>
      </c>
    </row>
    <row r="86" spans="1:14" s="70" customFormat="1" ht="13.5" customHeight="1" thickBot="1" x14ac:dyDescent="0.3">
      <c r="A86" s="328"/>
      <c r="B86" s="146" t="s">
        <v>17</v>
      </c>
      <c r="C86" s="242">
        <f t="shared" si="1"/>
        <v>561770</v>
      </c>
      <c r="D86" s="236">
        <v>0</v>
      </c>
      <c r="E86" s="236">
        <v>0</v>
      </c>
      <c r="F86" s="236">
        <v>0</v>
      </c>
      <c r="G86" s="236">
        <v>0</v>
      </c>
      <c r="H86" s="236">
        <v>0</v>
      </c>
      <c r="I86" s="236">
        <v>0</v>
      </c>
      <c r="J86" s="236">
        <v>0</v>
      </c>
      <c r="K86" s="236">
        <v>0</v>
      </c>
      <c r="L86" s="236">
        <v>561770</v>
      </c>
      <c r="M86" s="122" t="s">
        <v>18</v>
      </c>
      <c r="N86" s="329"/>
    </row>
    <row r="87" spans="1:14" s="70" customFormat="1" ht="13.5" customHeight="1" thickBot="1" x14ac:dyDescent="0.3">
      <c r="A87" s="328"/>
      <c r="B87" s="146" t="s">
        <v>19</v>
      </c>
      <c r="C87" s="243">
        <f t="shared" si="1"/>
        <v>327175</v>
      </c>
      <c r="D87" s="237">
        <v>0</v>
      </c>
      <c r="E87" s="237">
        <v>0</v>
      </c>
      <c r="F87" s="237">
        <v>0</v>
      </c>
      <c r="G87" s="237">
        <v>0</v>
      </c>
      <c r="H87" s="237">
        <v>0</v>
      </c>
      <c r="I87" s="237">
        <v>0</v>
      </c>
      <c r="J87" s="237">
        <v>0</v>
      </c>
      <c r="K87" s="237">
        <v>0</v>
      </c>
      <c r="L87" s="237">
        <v>327175</v>
      </c>
      <c r="M87" s="122" t="s">
        <v>20</v>
      </c>
      <c r="N87" s="329"/>
    </row>
    <row r="88" spans="1:14" s="70" customFormat="1" ht="13.5" customHeight="1" thickBot="1" x14ac:dyDescent="0.3">
      <c r="A88" s="325" t="s">
        <v>60</v>
      </c>
      <c r="B88" s="144" t="s">
        <v>14</v>
      </c>
      <c r="C88" s="233">
        <f t="shared" si="1"/>
        <v>71</v>
      </c>
      <c r="D88" s="238">
        <v>0</v>
      </c>
      <c r="E88" s="238">
        <v>0</v>
      </c>
      <c r="F88" s="238">
        <v>0</v>
      </c>
      <c r="G88" s="238">
        <v>0</v>
      </c>
      <c r="H88" s="238">
        <v>1</v>
      </c>
      <c r="I88" s="238">
        <v>0</v>
      </c>
      <c r="J88" s="238">
        <v>0</v>
      </c>
      <c r="K88" s="238">
        <v>60</v>
      </c>
      <c r="L88" s="238">
        <v>10</v>
      </c>
      <c r="M88" s="42" t="s">
        <v>15</v>
      </c>
      <c r="N88" s="327" t="s">
        <v>61</v>
      </c>
    </row>
    <row r="89" spans="1:14" s="70" customFormat="1" ht="13.5" customHeight="1" thickBot="1" x14ac:dyDescent="0.3">
      <c r="A89" s="325"/>
      <c r="B89" s="144" t="s">
        <v>17</v>
      </c>
      <c r="C89" s="233">
        <f t="shared" si="1"/>
        <v>6511629</v>
      </c>
      <c r="D89" s="238">
        <v>0</v>
      </c>
      <c r="E89" s="238">
        <v>0</v>
      </c>
      <c r="F89" s="238">
        <v>0</v>
      </c>
      <c r="G89" s="238">
        <v>0</v>
      </c>
      <c r="H89" s="238">
        <v>34374</v>
      </c>
      <c r="I89" s="238">
        <v>0</v>
      </c>
      <c r="J89" s="238">
        <v>0</v>
      </c>
      <c r="K89" s="238">
        <v>5710006</v>
      </c>
      <c r="L89" s="238">
        <v>767249</v>
      </c>
      <c r="M89" s="42" t="s">
        <v>18</v>
      </c>
      <c r="N89" s="327"/>
    </row>
    <row r="90" spans="1:14" s="70" customFormat="1" ht="13.5" customHeight="1" thickBot="1" x14ac:dyDescent="0.3">
      <c r="A90" s="325"/>
      <c r="B90" s="144" t="s">
        <v>19</v>
      </c>
      <c r="C90" s="233">
        <f t="shared" si="1"/>
        <v>2260511</v>
      </c>
      <c r="D90" s="238">
        <v>0</v>
      </c>
      <c r="E90" s="238">
        <v>0</v>
      </c>
      <c r="F90" s="238">
        <v>0</v>
      </c>
      <c r="G90" s="238">
        <v>0</v>
      </c>
      <c r="H90" s="238">
        <v>19571</v>
      </c>
      <c r="I90" s="238">
        <v>0</v>
      </c>
      <c r="J90" s="238">
        <v>0</v>
      </c>
      <c r="K90" s="238">
        <v>1770160</v>
      </c>
      <c r="L90" s="238">
        <v>470780</v>
      </c>
      <c r="M90" s="42" t="s">
        <v>20</v>
      </c>
      <c r="N90" s="327"/>
    </row>
    <row r="91" spans="1:14" s="70" customFormat="1" ht="13.5" customHeight="1" thickBot="1" x14ac:dyDescent="0.3">
      <c r="A91" s="328" t="s">
        <v>72</v>
      </c>
      <c r="B91" s="146" t="s">
        <v>14</v>
      </c>
      <c r="C91" s="241">
        <f t="shared" si="1"/>
        <v>21</v>
      </c>
      <c r="D91" s="235">
        <v>3</v>
      </c>
      <c r="E91" s="235">
        <v>0</v>
      </c>
      <c r="F91" s="235">
        <v>0</v>
      </c>
      <c r="G91" s="235">
        <v>0</v>
      </c>
      <c r="H91" s="235">
        <v>0</v>
      </c>
      <c r="I91" s="235">
        <v>0</v>
      </c>
      <c r="J91" s="235">
        <v>0</v>
      </c>
      <c r="K91" s="235">
        <v>6</v>
      </c>
      <c r="L91" s="235">
        <v>12</v>
      </c>
      <c r="M91" s="122" t="s">
        <v>15</v>
      </c>
      <c r="N91" s="329" t="s">
        <v>281</v>
      </c>
    </row>
    <row r="92" spans="1:14" s="70" customFormat="1" ht="13.5" customHeight="1" thickBot="1" x14ac:dyDescent="0.3">
      <c r="A92" s="328"/>
      <c r="B92" s="146" t="s">
        <v>17</v>
      </c>
      <c r="C92" s="242">
        <f t="shared" si="1"/>
        <v>1677140</v>
      </c>
      <c r="D92" s="236">
        <v>142158</v>
      </c>
      <c r="E92" s="236">
        <v>0</v>
      </c>
      <c r="F92" s="236">
        <v>0</v>
      </c>
      <c r="G92" s="236">
        <v>0</v>
      </c>
      <c r="H92" s="236">
        <v>0</v>
      </c>
      <c r="I92" s="236">
        <v>0</v>
      </c>
      <c r="J92" s="236">
        <v>0</v>
      </c>
      <c r="K92" s="236">
        <v>497653</v>
      </c>
      <c r="L92" s="236">
        <v>1037329</v>
      </c>
      <c r="M92" s="122" t="s">
        <v>18</v>
      </c>
      <c r="N92" s="329"/>
    </row>
    <row r="93" spans="1:14" s="70" customFormat="1" ht="13.5" customHeight="1" x14ac:dyDescent="0.25">
      <c r="A93" s="330"/>
      <c r="B93" s="148" t="s">
        <v>19</v>
      </c>
      <c r="C93" s="244">
        <f t="shared" si="1"/>
        <v>844674</v>
      </c>
      <c r="D93" s="239">
        <v>51915</v>
      </c>
      <c r="E93" s="239">
        <v>0</v>
      </c>
      <c r="F93" s="239">
        <v>0</v>
      </c>
      <c r="G93" s="239">
        <v>0</v>
      </c>
      <c r="H93" s="239">
        <v>0</v>
      </c>
      <c r="I93" s="239">
        <v>0</v>
      </c>
      <c r="J93" s="239">
        <v>0</v>
      </c>
      <c r="K93" s="239">
        <v>156411</v>
      </c>
      <c r="L93" s="239">
        <v>636348</v>
      </c>
      <c r="M93" s="123" t="s">
        <v>20</v>
      </c>
      <c r="N93" s="331"/>
    </row>
    <row r="94" spans="1:14" s="70" customFormat="1" ht="13.2" customHeight="1" thickBot="1" x14ac:dyDescent="0.3">
      <c r="A94" s="324" t="s">
        <v>63</v>
      </c>
      <c r="B94" s="144" t="s">
        <v>14</v>
      </c>
      <c r="C94" s="233">
        <f t="shared" si="1"/>
        <v>9</v>
      </c>
      <c r="D94" s="238">
        <v>0</v>
      </c>
      <c r="E94" s="238">
        <v>0</v>
      </c>
      <c r="F94" s="238">
        <v>0</v>
      </c>
      <c r="G94" s="238">
        <v>0</v>
      </c>
      <c r="H94" s="238">
        <v>0</v>
      </c>
      <c r="I94" s="238">
        <v>0</v>
      </c>
      <c r="J94" s="238">
        <v>0</v>
      </c>
      <c r="K94" s="238">
        <v>5</v>
      </c>
      <c r="L94" s="238">
        <v>4</v>
      </c>
      <c r="M94" s="42" t="s">
        <v>15</v>
      </c>
      <c r="N94" s="326" t="s">
        <v>64</v>
      </c>
    </row>
    <row r="95" spans="1:14" s="70" customFormat="1" ht="13.2" customHeight="1" thickBot="1" x14ac:dyDescent="0.3">
      <c r="A95" s="325"/>
      <c r="B95" s="144" t="s">
        <v>17</v>
      </c>
      <c r="C95" s="233">
        <f t="shared" si="1"/>
        <v>623092</v>
      </c>
      <c r="D95" s="238">
        <v>0</v>
      </c>
      <c r="E95" s="238">
        <v>0</v>
      </c>
      <c r="F95" s="238">
        <v>0</v>
      </c>
      <c r="G95" s="238">
        <v>0</v>
      </c>
      <c r="H95" s="238">
        <v>0</v>
      </c>
      <c r="I95" s="238">
        <v>0</v>
      </c>
      <c r="J95" s="238">
        <v>0</v>
      </c>
      <c r="K95" s="238">
        <v>530857</v>
      </c>
      <c r="L95" s="238">
        <v>92235</v>
      </c>
      <c r="M95" s="42" t="s">
        <v>18</v>
      </c>
      <c r="N95" s="327"/>
    </row>
    <row r="96" spans="1:14" s="70" customFormat="1" ht="13.2" customHeight="1" thickBot="1" x14ac:dyDescent="0.3">
      <c r="A96" s="325"/>
      <c r="B96" s="144" t="s">
        <v>19</v>
      </c>
      <c r="C96" s="233">
        <f t="shared" si="1"/>
        <v>206956</v>
      </c>
      <c r="D96" s="238">
        <v>0</v>
      </c>
      <c r="E96" s="238">
        <v>0</v>
      </c>
      <c r="F96" s="238">
        <v>0</v>
      </c>
      <c r="G96" s="238">
        <v>0</v>
      </c>
      <c r="H96" s="238">
        <v>0</v>
      </c>
      <c r="I96" s="238">
        <v>0</v>
      </c>
      <c r="J96" s="238">
        <v>0</v>
      </c>
      <c r="K96" s="238">
        <v>159260</v>
      </c>
      <c r="L96" s="238">
        <v>47696</v>
      </c>
      <c r="M96" s="42" t="s">
        <v>20</v>
      </c>
      <c r="N96" s="327"/>
    </row>
    <row r="97" spans="1:14" s="70" customFormat="1" ht="13.2" customHeight="1" thickBot="1" x14ac:dyDescent="0.3">
      <c r="A97" s="328" t="s">
        <v>156</v>
      </c>
      <c r="B97" s="146" t="s">
        <v>14</v>
      </c>
      <c r="C97" s="241">
        <f t="shared" si="1"/>
        <v>1</v>
      </c>
      <c r="D97" s="235">
        <v>0</v>
      </c>
      <c r="E97" s="235">
        <v>0</v>
      </c>
      <c r="F97" s="235">
        <v>0</v>
      </c>
      <c r="G97" s="235">
        <v>0</v>
      </c>
      <c r="H97" s="235">
        <v>0</v>
      </c>
      <c r="I97" s="235">
        <v>0</v>
      </c>
      <c r="J97" s="235">
        <v>0</v>
      </c>
      <c r="K97" s="235">
        <v>1</v>
      </c>
      <c r="L97" s="235">
        <v>0</v>
      </c>
      <c r="M97" s="122" t="s">
        <v>15</v>
      </c>
      <c r="N97" s="329" t="s">
        <v>155</v>
      </c>
    </row>
    <row r="98" spans="1:14" s="70" customFormat="1" ht="13.2" customHeight="1" thickBot="1" x14ac:dyDescent="0.3">
      <c r="A98" s="328"/>
      <c r="B98" s="146" t="s">
        <v>17</v>
      </c>
      <c r="C98" s="242">
        <f t="shared" si="1"/>
        <v>36</v>
      </c>
      <c r="D98" s="236">
        <v>0</v>
      </c>
      <c r="E98" s="236">
        <v>0</v>
      </c>
      <c r="F98" s="236">
        <v>0</v>
      </c>
      <c r="G98" s="236">
        <v>0</v>
      </c>
      <c r="H98" s="236">
        <v>0</v>
      </c>
      <c r="I98" s="236">
        <v>0</v>
      </c>
      <c r="J98" s="236">
        <v>0</v>
      </c>
      <c r="K98" s="236">
        <v>36</v>
      </c>
      <c r="L98" s="236">
        <v>0</v>
      </c>
      <c r="M98" s="122" t="s">
        <v>18</v>
      </c>
      <c r="N98" s="329"/>
    </row>
    <row r="99" spans="1:14" s="70" customFormat="1" ht="13.2" customHeight="1" thickBot="1" x14ac:dyDescent="0.3">
      <c r="A99" s="328"/>
      <c r="B99" s="146" t="s">
        <v>19</v>
      </c>
      <c r="C99" s="243">
        <f t="shared" si="1"/>
        <v>10</v>
      </c>
      <c r="D99" s="237">
        <v>0</v>
      </c>
      <c r="E99" s="237">
        <v>0</v>
      </c>
      <c r="F99" s="237">
        <v>0</v>
      </c>
      <c r="G99" s="237">
        <v>0</v>
      </c>
      <c r="H99" s="237">
        <v>0</v>
      </c>
      <c r="I99" s="237">
        <v>0</v>
      </c>
      <c r="J99" s="237">
        <v>0</v>
      </c>
      <c r="K99" s="237">
        <v>10</v>
      </c>
      <c r="L99" s="237">
        <v>0</v>
      </c>
      <c r="M99" s="122" t="s">
        <v>20</v>
      </c>
      <c r="N99" s="329"/>
    </row>
    <row r="100" spans="1:14" s="70" customFormat="1" ht="13.2" customHeight="1" thickBot="1" x14ac:dyDescent="0.3">
      <c r="A100" s="325" t="s">
        <v>89</v>
      </c>
      <c r="B100" s="149" t="s">
        <v>14</v>
      </c>
      <c r="C100" s="233">
        <f t="shared" si="1"/>
        <v>35</v>
      </c>
      <c r="D100" s="238">
        <v>0</v>
      </c>
      <c r="E100" s="238">
        <v>0</v>
      </c>
      <c r="F100" s="238">
        <v>0</v>
      </c>
      <c r="G100" s="238">
        <v>0</v>
      </c>
      <c r="H100" s="238">
        <v>0</v>
      </c>
      <c r="I100" s="238">
        <v>0</v>
      </c>
      <c r="J100" s="238">
        <v>0</v>
      </c>
      <c r="K100" s="238">
        <v>19</v>
      </c>
      <c r="L100" s="238">
        <v>16</v>
      </c>
      <c r="M100" s="42" t="s">
        <v>15</v>
      </c>
      <c r="N100" s="327" t="s">
        <v>90</v>
      </c>
    </row>
    <row r="101" spans="1:14" s="70" customFormat="1" ht="13.2" customHeight="1" thickBot="1" x14ac:dyDescent="0.3">
      <c r="A101" s="325"/>
      <c r="B101" s="149" t="s">
        <v>17</v>
      </c>
      <c r="C101" s="233">
        <f t="shared" si="1"/>
        <v>3738882</v>
      </c>
      <c r="D101" s="238">
        <v>0</v>
      </c>
      <c r="E101" s="238">
        <v>0</v>
      </c>
      <c r="F101" s="238">
        <v>0</v>
      </c>
      <c r="G101" s="238">
        <v>0</v>
      </c>
      <c r="H101" s="238">
        <v>0</v>
      </c>
      <c r="I101" s="238">
        <v>0</v>
      </c>
      <c r="J101" s="238">
        <v>0</v>
      </c>
      <c r="K101" s="238">
        <v>1865288</v>
      </c>
      <c r="L101" s="238">
        <v>1873594</v>
      </c>
      <c r="M101" s="42" t="s">
        <v>18</v>
      </c>
      <c r="N101" s="327"/>
    </row>
    <row r="102" spans="1:14" s="70" customFormat="1" ht="13.2" customHeight="1" thickBot="1" x14ac:dyDescent="0.3">
      <c r="A102" s="325"/>
      <c r="B102" s="149" t="s">
        <v>19</v>
      </c>
      <c r="C102" s="233">
        <f t="shared" si="1"/>
        <v>1796293</v>
      </c>
      <c r="D102" s="238">
        <v>0</v>
      </c>
      <c r="E102" s="238">
        <v>0</v>
      </c>
      <c r="F102" s="238">
        <v>0</v>
      </c>
      <c r="G102" s="238">
        <v>0</v>
      </c>
      <c r="H102" s="238">
        <v>0</v>
      </c>
      <c r="I102" s="238">
        <v>0</v>
      </c>
      <c r="J102" s="238">
        <v>0</v>
      </c>
      <c r="K102" s="238">
        <v>559591</v>
      </c>
      <c r="L102" s="238">
        <v>1236702</v>
      </c>
      <c r="M102" s="42" t="s">
        <v>20</v>
      </c>
      <c r="N102" s="327"/>
    </row>
    <row r="103" spans="1:14" s="70" customFormat="1" ht="13.2" customHeight="1" thickBot="1" x14ac:dyDescent="0.3">
      <c r="A103" s="328" t="s">
        <v>73</v>
      </c>
      <c r="B103" s="146" t="s">
        <v>14</v>
      </c>
      <c r="C103" s="241">
        <f t="shared" si="1"/>
        <v>5</v>
      </c>
      <c r="D103" s="235">
        <v>2</v>
      </c>
      <c r="E103" s="235">
        <v>0</v>
      </c>
      <c r="F103" s="235">
        <v>0</v>
      </c>
      <c r="G103" s="235">
        <v>0</v>
      </c>
      <c r="H103" s="235">
        <v>0</v>
      </c>
      <c r="I103" s="235">
        <v>0</v>
      </c>
      <c r="J103" s="235">
        <v>0</v>
      </c>
      <c r="K103" s="235">
        <v>1</v>
      </c>
      <c r="L103" s="235">
        <v>2</v>
      </c>
      <c r="M103" s="122" t="s">
        <v>15</v>
      </c>
      <c r="N103" s="329" t="s">
        <v>189</v>
      </c>
    </row>
    <row r="104" spans="1:14" s="70" customFormat="1" ht="13.2" customHeight="1" thickBot="1" x14ac:dyDescent="0.3">
      <c r="A104" s="328"/>
      <c r="B104" s="146" t="s">
        <v>17</v>
      </c>
      <c r="C104" s="242">
        <f t="shared" si="1"/>
        <v>153294</v>
      </c>
      <c r="D104" s="236">
        <v>494</v>
      </c>
      <c r="E104" s="236">
        <v>0</v>
      </c>
      <c r="F104" s="236">
        <v>0</v>
      </c>
      <c r="G104" s="236">
        <v>0</v>
      </c>
      <c r="H104" s="236">
        <v>0</v>
      </c>
      <c r="I104" s="236">
        <v>0</v>
      </c>
      <c r="J104" s="236">
        <v>0</v>
      </c>
      <c r="K104" s="236">
        <v>109949</v>
      </c>
      <c r="L104" s="236">
        <v>42851</v>
      </c>
      <c r="M104" s="122" t="s">
        <v>18</v>
      </c>
      <c r="N104" s="329"/>
    </row>
    <row r="105" spans="1:14" s="70" customFormat="1" ht="13.2" customHeight="1" thickBot="1" x14ac:dyDescent="0.3">
      <c r="A105" s="328"/>
      <c r="B105" s="146" t="s">
        <v>19</v>
      </c>
      <c r="C105" s="243">
        <f t="shared" si="1"/>
        <v>56275</v>
      </c>
      <c r="D105" s="237">
        <v>148</v>
      </c>
      <c r="E105" s="237">
        <v>0</v>
      </c>
      <c r="F105" s="237">
        <v>0</v>
      </c>
      <c r="G105" s="237">
        <v>0</v>
      </c>
      <c r="H105" s="237">
        <v>0</v>
      </c>
      <c r="I105" s="237">
        <v>0</v>
      </c>
      <c r="J105" s="237">
        <v>0</v>
      </c>
      <c r="K105" s="237">
        <v>34378</v>
      </c>
      <c r="L105" s="237">
        <v>21749</v>
      </c>
      <c r="M105" s="122" t="s">
        <v>20</v>
      </c>
      <c r="N105" s="329"/>
    </row>
    <row r="106" spans="1:14" s="70" customFormat="1" ht="13.2" customHeight="1" thickBot="1" x14ac:dyDescent="0.3">
      <c r="A106" s="325" t="s">
        <v>65</v>
      </c>
      <c r="B106" s="149" t="s">
        <v>14</v>
      </c>
      <c r="C106" s="233">
        <f t="shared" si="1"/>
        <v>89</v>
      </c>
      <c r="D106" s="238">
        <v>4</v>
      </c>
      <c r="E106" s="238">
        <v>0</v>
      </c>
      <c r="F106" s="238">
        <v>0</v>
      </c>
      <c r="G106" s="238">
        <v>0</v>
      </c>
      <c r="H106" s="238">
        <v>0</v>
      </c>
      <c r="I106" s="238">
        <v>0</v>
      </c>
      <c r="J106" s="238">
        <v>0</v>
      </c>
      <c r="K106" s="238">
        <v>76</v>
      </c>
      <c r="L106" s="238">
        <v>9</v>
      </c>
      <c r="M106" s="42" t="s">
        <v>15</v>
      </c>
      <c r="N106" s="327" t="s">
        <v>321</v>
      </c>
    </row>
    <row r="107" spans="1:14" s="70" customFormat="1" ht="13.2" customHeight="1" thickBot="1" x14ac:dyDescent="0.3">
      <c r="A107" s="325"/>
      <c r="B107" s="149" t="s">
        <v>17</v>
      </c>
      <c r="C107" s="233">
        <f t="shared" si="1"/>
        <v>9365233</v>
      </c>
      <c r="D107" s="238">
        <v>57335</v>
      </c>
      <c r="E107" s="238">
        <v>0</v>
      </c>
      <c r="F107" s="238">
        <v>0</v>
      </c>
      <c r="G107" s="238">
        <v>0</v>
      </c>
      <c r="H107" s="238">
        <v>0</v>
      </c>
      <c r="I107" s="238">
        <v>0</v>
      </c>
      <c r="J107" s="238">
        <v>0</v>
      </c>
      <c r="K107" s="238">
        <v>8302787</v>
      </c>
      <c r="L107" s="238">
        <v>1005111</v>
      </c>
      <c r="M107" s="42" t="s">
        <v>18</v>
      </c>
      <c r="N107" s="327"/>
    </row>
    <row r="108" spans="1:14" s="70" customFormat="1" ht="13.2" customHeight="1" thickBot="1" x14ac:dyDescent="0.3">
      <c r="A108" s="325"/>
      <c r="B108" s="149" t="s">
        <v>19</v>
      </c>
      <c r="C108" s="233">
        <f t="shared" si="1"/>
        <v>3254373</v>
      </c>
      <c r="D108" s="238">
        <v>21631</v>
      </c>
      <c r="E108" s="238">
        <v>0</v>
      </c>
      <c r="F108" s="238">
        <v>0</v>
      </c>
      <c r="G108" s="238">
        <v>0</v>
      </c>
      <c r="H108" s="238">
        <v>0</v>
      </c>
      <c r="I108" s="238">
        <v>0</v>
      </c>
      <c r="J108" s="238">
        <v>0</v>
      </c>
      <c r="K108" s="238">
        <v>2597999</v>
      </c>
      <c r="L108" s="238">
        <v>634743</v>
      </c>
      <c r="M108" s="42" t="s">
        <v>20</v>
      </c>
      <c r="N108" s="327"/>
    </row>
    <row r="109" spans="1:14" s="70" customFormat="1" ht="13.2" customHeight="1" thickBot="1" x14ac:dyDescent="0.3">
      <c r="A109" s="328" t="s">
        <v>74</v>
      </c>
      <c r="B109" s="146" t="s">
        <v>14</v>
      </c>
      <c r="C109" s="241">
        <f t="shared" si="1"/>
        <v>3</v>
      </c>
      <c r="D109" s="235">
        <v>3</v>
      </c>
      <c r="E109" s="235">
        <v>0</v>
      </c>
      <c r="F109" s="235">
        <v>0</v>
      </c>
      <c r="G109" s="235">
        <v>0</v>
      </c>
      <c r="H109" s="235">
        <v>0</v>
      </c>
      <c r="I109" s="235">
        <v>0</v>
      </c>
      <c r="J109" s="235">
        <v>0</v>
      </c>
      <c r="K109" s="235">
        <v>0</v>
      </c>
      <c r="L109" s="235">
        <v>0</v>
      </c>
      <c r="M109" s="122" t="s">
        <v>15</v>
      </c>
      <c r="N109" s="329" t="s">
        <v>75</v>
      </c>
    </row>
    <row r="110" spans="1:14" s="70" customFormat="1" ht="13.2" customHeight="1" thickBot="1" x14ac:dyDescent="0.3">
      <c r="A110" s="328"/>
      <c r="B110" s="146" t="s">
        <v>17</v>
      </c>
      <c r="C110" s="242">
        <f t="shared" si="1"/>
        <v>54960</v>
      </c>
      <c r="D110" s="236">
        <v>54960</v>
      </c>
      <c r="E110" s="236">
        <v>0</v>
      </c>
      <c r="F110" s="236">
        <v>0</v>
      </c>
      <c r="G110" s="236">
        <v>0</v>
      </c>
      <c r="H110" s="236">
        <v>0</v>
      </c>
      <c r="I110" s="236">
        <v>0</v>
      </c>
      <c r="J110" s="236">
        <v>0</v>
      </c>
      <c r="K110" s="236">
        <v>0</v>
      </c>
      <c r="L110" s="236">
        <v>0</v>
      </c>
      <c r="M110" s="122" t="s">
        <v>18</v>
      </c>
      <c r="N110" s="329"/>
    </row>
    <row r="111" spans="1:14" s="70" customFormat="1" ht="13.2" customHeight="1" thickBot="1" x14ac:dyDescent="0.3">
      <c r="A111" s="328"/>
      <c r="B111" s="146" t="s">
        <v>19</v>
      </c>
      <c r="C111" s="243">
        <f t="shared" si="1"/>
        <v>16488</v>
      </c>
      <c r="D111" s="237">
        <v>16488</v>
      </c>
      <c r="E111" s="237">
        <v>0</v>
      </c>
      <c r="F111" s="237">
        <v>0</v>
      </c>
      <c r="G111" s="237">
        <v>0</v>
      </c>
      <c r="H111" s="237">
        <v>0</v>
      </c>
      <c r="I111" s="237">
        <v>0</v>
      </c>
      <c r="J111" s="237">
        <v>0</v>
      </c>
      <c r="K111" s="237">
        <v>0</v>
      </c>
      <c r="L111" s="237">
        <v>0</v>
      </c>
      <c r="M111" s="122" t="s">
        <v>20</v>
      </c>
      <c r="N111" s="329"/>
    </row>
    <row r="112" spans="1:14" s="70" customFormat="1" ht="13.2" customHeight="1" thickBot="1" x14ac:dyDescent="0.3">
      <c r="A112" s="325" t="s">
        <v>187</v>
      </c>
      <c r="B112" s="144" t="s">
        <v>14</v>
      </c>
      <c r="C112" s="233">
        <f t="shared" si="1"/>
        <v>1</v>
      </c>
      <c r="D112" s="238">
        <v>0</v>
      </c>
      <c r="E112" s="238">
        <v>0</v>
      </c>
      <c r="F112" s="238">
        <v>0</v>
      </c>
      <c r="G112" s="238">
        <v>0</v>
      </c>
      <c r="H112" s="238">
        <v>0</v>
      </c>
      <c r="I112" s="238">
        <v>0</v>
      </c>
      <c r="J112" s="238">
        <v>0</v>
      </c>
      <c r="K112" s="238">
        <v>1</v>
      </c>
      <c r="L112" s="238">
        <v>0</v>
      </c>
      <c r="M112" s="42" t="s">
        <v>15</v>
      </c>
      <c r="N112" s="327" t="s">
        <v>188</v>
      </c>
    </row>
    <row r="113" spans="1:14" s="70" customFormat="1" ht="13.2" customHeight="1" thickBot="1" x14ac:dyDescent="0.3">
      <c r="A113" s="325"/>
      <c r="B113" s="144" t="s">
        <v>17</v>
      </c>
      <c r="C113" s="233">
        <f t="shared" si="1"/>
        <v>103670</v>
      </c>
      <c r="D113" s="238">
        <v>0</v>
      </c>
      <c r="E113" s="238">
        <v>0</v>
      </c>
      <c r="F113" s="238">
        <v>0</v>
      </c>
      <c r="G113" s="238">
        <v>0</v>
      </c>
      <c r="H113" s="238">
        <v>0</v>
      </c>
      <c r="I113" s="238">
        <v>0</v>
      </c>
      <c r="J113" s="238">
        <v>0</v>
      </c>
      <c r="K113" s="238">
        <v>103670</v>
      </c>
      <c r="L113" s="238">
        <v>0</v>
      </c>
      <c r="M113" s="42" t="s">
        <v>18</v>
      </c>
      <c r="N113" s="327"/>
    </row>
    <row r="114" spans="1:14" s="70" customFormat="1" ht="13.2" customHeight="1" thickBot="1" x14ac:dyDescent="0.3">
      <c r="A114" s="325"/>
      <c r="B114" s="144" t="s">
        <v>19</v>
      </c>
      <c r="C114" s="233">
        <f t="shared" si="1"/>
        <v>31102</v>
      </c>
      <c r="D114" s="238">
        <v>0</v>
      </c>
      <c r="E114" s="238">
        <v>0</v>
      </c>
      <c r="F114" s="238">
        <v>0</v>
      </c>
      <c r="G114" s="238">
        <v>0</v>
      </c>
      <c r="H114" s="238">
        <v>0</v>
      </c>
      <c r="I114" s="238">
        <v>0</v>
      </c>
      <c r="J114" s="238">
        <v>0</v>
      </c>
      <c r="K114" s="238">
        <v>31102</v>
      </c>
      <c r="L114" s="238">
        <v>0</v>
      </c>
      <c r="M114" s="42" t="s">
        <v>20</v>
      </c>
      <c r="N114" s="327"/>
    </row>
    <row r="115" spans="1:14" s="70" customFormat="1" ht="13.2" customHeight="1" thickBot="1" x14ac:dyDescent="0.3">
      <c r="A115" s="328" t="s">
        <v>223</v>
      </c>
      <c r="B115" s="146" t="s">
        <v>14</v>
      </c>
      <c r="C115" s="241">
        <f t="shared" si="1"/>
        <v>2</v>
      </c>
      <c r="D115" s="235">
        <v>1</v>
      </c>
      <c r="E115" s="235">
        <v>0</v>
      </c>
      <c r="F115" s="235">
        <v>0</v>
      </c>
      <c r="G115" s="235">
        <v>0</v>
      </c>
      <c r="H115" s="235">
        <v>0</v>
      </c>
      <c r="I115" s="235">
        <v>0</v>
      </c>
      <c r="J115" s="235">
        <v>0</v>
      </c>
      <c r="K115" s="235">
        <v>1</v>
      </c>
      <c r="L115" s="235">
        <v>0</v>
      </c>
      <c r="M115" s="122" t="s">
        <v>15</v>
      </c>
      <c r="N115" s="329" t="s">
        <v>225</v>
      </c>
    </row>
    <row r="116" spans="1:14" s="70" customFormat="1" ht="13.2" customHeight="1" thickBot="1" x14ac:dyDescent="0.3">
      <c r="A116" s="328"/>
      <c r="B116" s="146" t="s">
        <v>17</v>
      </c>
      <c r="C116" s="242">
        <f t="shared" si="1"/>
        <v>10551</v>
      </c>
      <c r="D116" s="236">
        <v>8861</v>
      </c>
      <c r="E116" s="236">
        <v>0</v>
      </c>
      <c r="F116" s="236">
        <v>0</v>
      </c>
      <c r="G116" s="236">
        <v>0</v>
      </c>
      <c r="H116" s="236">
        <v>0</v>
      </c>
      <c r="I116" s="236">
        <v>0</v>
      </c>
      <c r="J116" s="236">
        <v>0</v>
      </c>
      <c r="K116" s="236">
        <v>1690</v>
      </c>
      <c r="L116" s="236">
        <v>0</v>
      </c>
      <c r="M116" s="122" t="s">
        <v>18</v>
      </c>
      <c r="N116" s="329"/>
    </row>
    <row r="117" spans="1:14" s="70" customFormat="1" ht="13.2" customHeight="1" thickBot="1" x14ac:dyDescent="0.3">
      <c r="A117" s="328"/>
      <c r="B117" s="146" t="s">
        <v>19</v>
      </c>
      <c r="C117" s="242">
        <f t="shared" si="1"/>
        <v>5928</v>
      </c>
      <c r="D117" s="236">
        <v>4238</v>
      </c>
      <c r="E117" s="236">
        <v>0</v>
      </c>
      <c r="F117" s="236">
        <v>0</v>
      </c>
      <c r="G117" s="236">
        <v>0</v>
      </c>
      <c r="H117" s="236">
        <v>0</v>
      </c>
      <c r="I117" s="236">
        <v>0</v>
      </c>
      <c r="J117" s="236">
        <v>0</v>
      </c>
      <c r="K117" s="236">
        <v>1690</v>
      </c>
      <c r="L117" s="236">
        <v>0</v>
      </c>
      <c r="M117" s="122" t="s">
        <v>20</v>
      </c>
      <c r="N117" s="329"/>
    </row>
    <row r="118" spans="1:14" s="70" customFormat="1" ht="13.2" customHeight="1" thickBot="1" x14ac:dyDescent="0.3">
      <c r="A118" s="324" t="s">
        <v>67</v>
      </c>
      <c r="B118" s="144" t="s">
        <v>14</v>
      </c>
      <c r="C118" s="233">
        <f t="shared" si="1"/>
        <v>137</v>
      </c>
      <c r="D118" s="238">
        <v>19</v>
      </c>
      <c r="E118" s="238">
        <v>0</v>
      </c>
      <c r="F118" s="238">
        <v>0</v>
      </c>
      <c r="G118" s="238">
        <v>0</v>
      </c>
      <c r="H118" s="238">
        <v>5</v>
      </c>
      <c r="I118" s="238">
        <v>0</v>
      </c>
      <c r="J118" s="238">
        <v>1</v>
      </c>
      <c r="K118" s="238">
        <v>68</v>
      </c>
      <c r="L118" s="238">
        <v>44</v>
      </c>
      <c r="M118" s="42" t="s">
        <v>15</v>
      </c>
      <c r="N118" s="326" t="s">
        <v>68</v>
      </c>
    </row>
    <row r="119" spans="1:14" s="70" customFormat="1" ht="13.2" customHeight="1" thickBot="1" x14ac:dyDescent="0.3">
      <c r="A119" s="325"/>
      <c r="B119" s="144" t="s">
        <v>17</v>
      </c>
      <c r="C119" s="233">
        <f t="shared" si="1"/>
        <v>10863808</v>
      </c>
      <c r="D119" s="238">
        <v>290947</v>
      </c>
      <c r="E119" s="238">
        <v>0</v>
      </c>
      <c r="F119" s="238">
        <v>0</v>
      </c>
      <c r="G119" s="238">
        <v>0</v>
      </c>
      <c r="H119" s="238">
        <v>73486</v>
      </c>
      <c r="I119" s="238">
        <v>0</v>
      </c>
      <c r="J119" s="238">
        <v>1496</v>
      </c>
      <c r="K119" s="238">
        <v>6399982</v>
      </c>
      <c r="L119" s="238">
        <v>4097897</v>
      </c>
      <c r="M119" s="42" t="s">
        <v>18</v>
      </c>
      <c r="N119" s="327"/>
    </row>
    <row r="120" spans="1:14" s="70" customFormat="1" ht="13.2" customHeight="1" thickBot="1" x14ac:dyDescent="0.3">
      <c r="A120" s="325"/>
      <c r="B120" s="144" t="s">
        <v>19</v>
      </c>
      <c r="C120" s="233">
        <f t="shared" si="1"/>
        <v>4571141</v>
      </c>
      <c r="D120" s="238">
        <v>89426</v>
      </c>
      <c r="E120" s="238">
        <v>0</v>
      </c>
      <c r="F120" s="238">
        <v>0</v>
      </c>
      <c r="G120" s="238">
        <v>0</v>
      </c>
      <c r="H120" s="238">
        <v>38636</v>
      </c>
      <c r="I120" s="238">
        <v>0</v>
      </c>
      <c r="J120" s="238">
        <v>449</v>
      </c>
      <c r="K120" s="238">
        <v>1945137</v>
      </c>
      <c r="L120" s="238">
        <v>2497493</v>
      </c>
      <c r="M120" s="42" t="s">
        <v>20</v>
      </c>
      <c r="N120" s="327"/>
    </row>
    <row r="121" spans="1:14" s="70" customFormat="1" ht="13.2" customHeight="1" thickBot="1" x14ac:dyDescent="0.3">
      <c r="A121" s="328" t="s">
        <v>157</v>
      </c>
      <c r="B121" s="146" t="s">
        <v>14</v>
      </c>
      <c r="C121" s="241">
        <f t="shared" si="1"/>
        <v>10</v>
      </c>
      <c r="D121" s="235">
        <v>9</v>
      </c>
      <c r="E121" s="235">
        <v>0</v>
      </c>
      <c r="F121" s="235">
        <v>0</v>
      </c>
      <c r="G121" s="235">
        <v>0</v>
      </c>
      <c r="H121" s="235">
        <v>0</v>
      </c>
      <c r="I121" s="235">
        <v>0</v>
      </c>
      <c r="J121" s="235">
        <v>0</v>
      </c>
      <c r="K121" s="235">
        <v>1</v>
      </c>
      <c r="L121" s="235">
        <v>0</v>
      </c>
      <c r="M121" s="122" t="s">
        <v>15</v>
      </c>
      <c r="N121" s="329" t="s">
        <v>186</v>
      </c>
    </row>
    <row r="122" spans="1:14" s="70" customFormat="1" ht="13.2" customHeight="1" thickBot="1" x14ac:dyDescent="0.3">
      <c r="A122" s="328"/>
      <c r="B122" s="146" t="s">
        <v>17</v>
      </c>
      <c r="C122" s="242">
        <f t="shared" si="1"/>
        <v>13780</v>
      </c>
      <c r="D122" s="236">
        <v>10179</v>
      </c>
      <c r="E122" s="236">
        <v>0</v>
      </c>
      <c r="F122" s="236">
        <v>0</v>
      </c>
      <c r="G122" s="236">
        <v>0</v>
      </c>
      <c r="H122" s="236">
        <v>0</v>
      </c>
      <c r="I122" s="236">
        <v>0</v>
      </c>
      <c r="J122" s="236">
        <v>0</v>
      </c>
      <c r="K122" s="236">
        <v>3601</v>
      </c>
      <c r="L122" s="236">
        <v>0</v>
      </c>
      <c r="M122" s="122" t="s">
        <v>18</v>
      </c>
      <c r="N122" s="329"/>
    </row>
    <row r="123" spans="1:14" s="70" customFormat="1" ht="13.2" customHeight="1" thickBot="1" x14ac:dyDescent="0.3">
      <c r="A123" s="328"/>
      <c r="B123" s="146" t="s">
        <v>19</v>
      </c>
      <c r="C123" s="243">
        <f t="shared" si="1"/>
        <v>4826</v>
      </c>
      <c r="D123" s="237">
        <v>3397</v>
      </c>
      <c r="E123" s="237">
        <v>0</v>
      </c>
      <c r="F123" s="237">
        <v>0</v>
      </c>
      <c r="G123" s="237">
        <v>0</v>
      </c>
      <c r="H123" s="237">
        <v>0</v>
      </c>
      <c r="I123" s="237">
        <v>0</v>
      </c>
      <c r="J123" s="237">
        <v>0</v>
      </c>
      <c r="K123" s="237">
        <v>1429</v>
      </c>
      <c r="L123" s="237">
        <v>0</v>
      </c>
      <c r="M123" s="122" t="s">
        <v>20</v>
      </c>
      <c r="N123" s="329"/>
    </row>
    <row r="124" spans="1:14" s="70" customFormat="1" ht="13.2" customHeight="1" thickBot="1" x14ac:dyDescent="0.3">
      <c r="A124" s="363" t="s">
        <v>323</v>
      </c>
      <c r="B124" s="144" t="s">
        <v>14</v>
      </c>
      <c r="C124" s="233">
        <f t="shared" si="1"/>
        <v>1</v>
      </c>
      <c r="D124" s="238">
        <v>1</v>
      </c>
      <c r="E124" s="238">
        <v>0</v>
      </c>
      <c r="F124" s="238">
        <v>0</v>
      </c>
      <c r="G124" s="238">
        <v>0</v>
      </c>
      <c r="H124" s="238">
        <v>0</v>
      </c>
      <c r="I124" s="238">
        <v>0</v>
      </c>
      <c r="J124" s="238">
        <v>0</v>
      </c>
      <c r="K124" s="238">
        <v>0</v>
      </c>
      <c r="L124" s="238">
        <v>0</v>
      </c>
      <c r="M124" s="42" t="s">
        <v>15</v>
      </c>
      <c r="N124" s="361" t="s">
        <v>76</v>
      </c>
    </row>
    <row r="125" spans="1:14" s="70" customFormat="1" ht="13.2" customHeight="1" thickBot="1" x14ac:dyDescent="0.3">
      <c r="A125" s="325"/>
      <c r="B125" s="144" t="s">
        <v>17</v>
      </c>
      <c r="C125" s="233">
        <f t="shared" si="1"/>
        <v>453</v>
      </c>
      <c r="D125" s="238">
        <v>453</v>
      </c>
      <c r="E125" s="238">
        <v>0</v>
      </c>
      <c r="F125" s="238">
        <v>0</v>
      </c>
      <c r="G125" s="238">
        <v>0</v>
      </c>
      <c r="H125" s="238">
        <v>0</v>
      </c>
      <c r="I125" s="238">
        <v>0</v>
      </c>
      <c r="J125" s="238">
        <v>0</v>
      </c>
      <c r="K125" s="238">
        <v>0</v>
      </c>
      <c r="L125" s="238">
        <v>0</v>
      </c>
      <c r="M125" s="42" t="s">
        <v>18</v>
      </c>
      <c r="N125" s="327"/>
    </row>
    <row r="126" spans="1:14" s="70" customFormat="1" ht="13.2" customHeight="1" thickBot="1" x14ac:dyDescent="0.3">
      <c r="A126" s="325"/>
      <c r="B126" s="144" t="s">
        <v>19</v>
      </c>
      <c r="C126" s="233">
        <f t="shared" si="1"/>
        <v>135</v>
      </c>
      <c r="D126" s="238">
        <v>135</v>
      </c>
      <c r="E126" s="238">
        <v>0</v>
      </c>
      <c r="F126" s="238">
        <v>0</v>
      </c>
      <c r="G126" s="238">
        <v>0</v>
      </c>
      <c r="H126" s="238">
        <v>0</v>
      </c>
      <c r="I126" s="238">
        <v>0</v>
      </c>
      <c r="J126" s="238">
        <v>0</v>
      </c>
      <c r="K126" s="238">
        <v>0</v>
      </c>
      <c r="L126" s="238">
        <v>0</v>
      </c>
      <c r="M126" s="42" t="s">
        <v>20</v>
      </c>
      <c r="N126" s="327"/>
    </row>
    <row r="127" spans="1:14" s="70" customFormat="1" ht="13.2" customHeight="1" thickBot="1" x14ac:dyDescent="0.3">
      <c r="A127" s="328" t="s">
        <v>258</v>
      </c>
      <c r="B127" s="146" t="s">
        <v>14</v>
      </c>
      <c r="C127" s="241">
        <f t="shared" si="1"/>
        <v>1</v>
      </c>
      <c r="D127" s="235">
        <v>0</v>
      </c>
      <c r="E127" s="235">
        <v>0</v>
      </c>
      <c r="F127" s="235">
        <v>0</v>
      </c>
      <c r="G127" s="235">
        <v>0</v>
      </c>
      <c r="H127" s="235">
        <v>0</v>
      </c>
      <c r="I127" s="235">
        <v>0</v>
      </c>
      <c r="J127" s="235">
        <v>0</v>
      </c>
      <c r="K127" s="235">
        <v>1</v>
      </c>
      <c r="L127" s="235">
        <v>0</v>
      </c>
      <c r="M127" s="122" t="s">
        <v>15</v>
      </c>
      <c r="N127" s="329" t="s">
        <v>259</v>
      </c>
    </row>
    <row r="128" spans="1:14" s="70" customFormat="1" ht="13.2" customHeight="1" thickBot="1" x14ac:dyDescent="0.3">
      <c r="A128" s="328"/>
      <c r="B128" s="146" t="s">
        <v>17</v>
      </c>
      <c r="C128" s="242">
        <f t="shared" si="1"/>
        <v>42304</v>
      </c>
      <c r="D128" s="236">
        <v>0</v>
      </c>
      <c r="E128" s="236">
        <v>0</v>
      </c>
      <c r="F128" s="236">
        <v>0</v>
      </c>
      <c r="G128" s="236">
        <v>0</v>
      </c>
      <c r="H128" s="236">
        <v>0</v>
      </c>
      <c r="I128" s="236">
        <v>0</v>
      </c>
      <c r="J128" s="236">
        <v>0</v>
      </c>
      <c r="K128" s="236">
        <v>42304</v>
      </c>
      <c r="L128" s="236">
        <v>0</v>
      </c>
      <c r="M128" s="122" t="s">
        <v>18</v>
      </c>
      <c r="N128" s="329"/>
    </row>
    <row r="129" spans="1:14" s="70" customFormat="1" ht="13.2" customHeight="1" thickBot="1" x14ac:dyDescent="0.3">
      <c r="A129" s="328"/>
      <c r="B129" s="146" t="s">
        <v>19</v>
      </c>
      <c r="C129" s="243">
        <f t="shared" si="1"/>
        <v>15519</v>
      </c>
      <c r="D129" s="237">
        <v>0</v>
      </c>
      <c r="E129" s="237">
        <v>0</v>
      </c>
      <c r="F129" s="237">
        <v>0</v>
      </c>
      <c r="G129" s="237">
        <v>0</v>
      </c>
      <c r="H129" s="237">
        <v>0</v>
      </c>
      <c r="I129" s="237">
        <v>0</v>
      </c>
      <c r="J129" s="237">
        <v>0</v>
      </c>
      <c r="K129" s="237">
        <v>15519</v>
      </c>
      <c r="L129" s="237">
        <v>0</v>
      </c>
      <c r="M129" s="122" t="s">
        <v>20</v>
      </c>
      <c r="N129" s="329"/>
    </row>
    <row r="130" spans="1:14" s="70" customFormat="1" ht="13.2" customHeight="1" thickBot="1" x14ac:dyDescent="0.3">
      <c r="A130" s="363" t="s">
        <v>77</v>
      </c>
      <c r="B130" s="144" t="s">
        <v>14</v>
      </c>
      <c r="C130" s="233">
        <f t="shared" si="1"/>
        <v>2</v>
      </c>
      <c r="D130" s="238">
        <v>2</v>
      </c>
      <c r="E130" s="238">
        <v>0</v>
      </c>
      <c r="F130" s="238">
        <v>0</v>
      </c>
      <c r="G130" s="238">
        <v>0</v>
      </c>
      <c r="H130" s="238">
        <v>0</v>
      </c>
      <c r="I130" s="238">
        <v>0</v>
      </c>
      <c r="J130" s="238">
        <v>0</v>
      </c>
      <c r="K130" s="238">
        <v>0</v>
      </c>
      <c r="L130" s="238">
        <v>0</v>
      </c>
      <c r="M130" s="42" t="s">
        <v>15</v>
      </c>
      <c r="N130" s="361" t="s">
        <v>322</v>
      </c>
    </row>
    <row r="131" spans="1:14" s="70" customFormat="1" ht="13.2" customHeight="1" thickBot="1" x14ac:dyDescent="0.3">
      <c r="A131" s="325"/>
      <c r="B131" s="144" t="s">
        <v>17</v>
      </c>
      <c r="C131" s="233">
        <f t="shared" si="1"/>
        <v>65758</v>
      </c>
      <c r="D131" s="238">
        <v>65758</v>
      </c>
      <c r="E131" s="238">
        <v>0</v>
      </c>
      <c r="F131" s="238">
        <v>0</v>
      </c>
      <c r="G131" s="238">
        <v>0</v>
      </c>
      <c r="H131" s="238">
        <v>0</v>
      </c>
      <c r="I131" s="238">
        <v>0</v>
      </c>
      <c r="J131" s="238">
        <v>0</v>
      </c>
      <c r="K131" s="238">
        <v>0</v>
      </c>
      <c r="L131" s="238">
        <v>0</v>
      </c>
      <c r="M131" s="42" t="s">
        <v>18</v>
      </c>
      <c r="N131" s="327"/>
    </row>
    <row r="132" spans="1:14" s="70" customFormat="1" ht="13.2" customHeight="1" thickBot="1" x14ac:dyDescent="0.3">
      <c r="A132" s="325"/>
      <c r="B132" s="144" t="s">
        <v>19</v>
      </c>
      <c r="C132" s="233">
        <f t="shared" si="1"/>
        <v>19726</v>
      </c>
      <c r="D132" s="238">
        <v>19726</v>
      </c>
      <c r="E132" s="238">
        <v>0</v>
      </c>
      <c r="F132" s="238">
        <v>0</v>
      </c>
      <c r="G132" s="238">
        <v>0</v>
      </c>
      <c r="H132" s="238">
        <v>0</v>
      </c>
      <c r="I132" s="238">
        <v>0</v>
      </c>
      <c r="J132" s="238">
        <v>0</v>
      </c>
      <c r="K132" s="238">
        <v>0</v>
      </c>
      <c r="L132" s="238">
        <v>0</v>
      </c>
      <c r="M132" s="42" t="s">
        <v>20</v>
      </c>
      <c r="N132" s="327"/>
    </row>
    <row r="133" spans="1:14" s="70" customFormat="1" ht="13.2" customHeight="1" thickBot="1" x14ac:dyDescent="0.3">
      <c r="A133" s="328" t="s">
        <v>70</v>
      </c>
      <c r="B133" s="146" t="s">
        <v>14</v>
      </c>
      <c r="C133" s="241">
        <f>L133+K133+J133+I133+H133+G133+F133+E133+D133</f>
        <v>220</v>
      </c>
      <c r="D133" s="235">
        <v>4</v>
      </c>
      <c r="E133" s="235">
        <v>0</v>
      </c>
      <c r="F133" s="235">
        <v>0</v>
      </c>
      <c r="G133" s="235">
        <v>0</v>
      </c>
      <c r="H133" s="235">
        <v>4</v>
      </c>
      <c r="I133" s="235">
        <v>0</v>
      </c>
      <c r="J133" s="235">
        <v>1</v>
      </c>
      <c r="K133" s="235">
        <v>176</v>
      </c>
      <c r="L133" s="235">
        <v>35</v>
      </c>
      <c r="M133" s="122" t="s">
        <v>15</v>
      </c>
      <c r="N133" s="329" t="s">
        <v>406</v>
      </c>
    </row>
    <row r="134" spans="1:14" s="70" customFormat="1" ht="13.2" customHeight="1" thickBot="1" x14ac:dyDescent="0.3">
      <c r="A134" s="328"/>
      <c r="B134" s="146" t="s">
        <v>17</v>
      </c>
      <c r="C134" s="242">
        <f>L134+K134+J134+I134+H134+G134+F134+E134+D134</f>
        <v>26387239</v>
      </c>
      <c r="D134" s="236">
        <v>186463</v>
      </c>
      <c r="E134" s="236">
        <v>0</v>
      </c>
      <c r="F134" s="236">
        <v>0</v>
      </c>
      <c r="G134" s="236">
        <v>0</v>
      </c>
      <c r="H134" s="236">
        <v>80647</v>
      </c>
      <c r="I134" s="236">
        <v>0</v>
      </c>
      <c r="J134" s="236">
        <v>29554</v>
      </c>
      <c r="K134" s="236">
        <v>23680317</v>
      </c>
      <c r="L134" s="236">
        <v>2410258</v>
      </c>
      <c r="M134" s="122" t="s">
        <v>18</v>
      </c>
      <c r="N134" s="329"/>
    </row>
    <row r="135" spans="1:14" s="70" customFormat="1" ht="13.2" customHeight="1" x14ac:dyDescent="0.25">
      <c r="A135" s="332"/>
      <c r="B135" s="150" t="s">
        <v>19</v>
      </c>
      <c r="C135" s="244">
        <f>L135+K135+J135+I135+H135+G135+F135+E135+D135</f>
        <v>9073771</v>
      </c>
      <c r="D135" s="239">
        <v>63038</v>
      </c>
      <c r="E135" s="239">
        <v>0</v>
      </c>
      <c r="F135" s="239">
        <v>0</v>
      </c>
      <c r="G135" s="239">
        <v>0</v>
      </c>
      <c r="H135" s="239">
        <v>44490</v>
      </c>
      <c r="I135" s="239">
        <v>0</v>
      </c>
      <c r="J135" s="239">
        <v>13782</v>
      </c>
      <c r="K135" s="239">
        <v>7529013</v>
      </c>
      <c r="L135" s="239">
        <v>1423448</v>
      </c>
      <c r="M135" s="74" t="s">
        <v>20</v>
      </c>
      <c r="N135" s="333"/>
    </row>
    <row r="136" spans="1:14" ht="13.2" customHeight="1" thickBot="1" x14ac:dyDescent="0.3">
      <c r="A136" s="358" t="s">
        <v>9</v>
      </c>
      <c r="B136" s="165" t="s">
        <v>14</v>
      </c>
      <c r="C136" s="232">
        <f>L136+K136+J136+I136+H136+G136+F136+E136+D136</f>
        <v>962</v>
      </c>
      <c r="D136" s="232">
        <f t="shared" ref="D136:L136" si="2">D10+D13+D16+D19+D22+D25+D28+D31+D34+D37+D40+D43+D46+D49+D52+D55+D58+D61+D64+D67+D70+D73+D76+D79+D82+D85+D88+D91+D94+D97+D100+D103+D106+D109+D112+D115+D118+D121+D124+D133+D127+D130</f>
        <v>97</v>
      </c>
      <c r="E136" s="232">
        <f t="shared" si="2"/>
        <v>0</v>
      </c>
      <c r="F136" s="232">
        <f t="shared" si="2"/>
        <v>0</v>
      </c>
      <c r="G136" s="232">
        <f t="shared" si="2"/>
        <v>0</v>
      </c>
      <c r="H136" s="232">
        <f t="shared" si="2"/>
        <v>33</v>
      </c>
      <c r="I136" s="232">
        <f t="shared" si="2"/>
        <v>2</v>
      </c>
      <c r="J136" s="232">
        <f t="shared" si="2"/>
        <v>3</v>
      </c>
      <c r="K136" s="232">
        <f t="shared" si="2"/>
        <v>506</v>
      </c>
      <c r="L136" s="232">
        <f t="shared" si="2"/>
        <v>321</v>
      </c>
      <c r="M136" s="139" t="s">
        <v>15</v>
      </c>
      <c r="N136" s="361" t="s">
        <v>2</v>
      </c>
    </row>
    <row r="137" spans="1:14" ht="13.2" customHeight="1" thickBot="1" x14ac:dyDescent="0.3">
      <c r="A137" s="359"/>
      <c r="B137" s="162" t="s">
        <v>17</v>
      </c>
      <c r="C137" s="233">
        <f>L137+K137+J137+I137+H137+G137+F137+E137+D137</f>
        <v>79304264</v>
      </c>
      <c r="D137" s="233">
        <f t="shared" ref="D137:L137" si="3">D11+D14+D17+D20+D23+D26+D29+D32+D35+D38+D41+D44+D47+D50+D53+D56+D59+D62+D65+D68+D71+D74+D77+D80+D83+D86+D89+D92+D95+D98+D101+D104+D107+D110+D113+D116+D119+D122+D125+D134+D128+D131</f>
        <v>1619254</v>
      </c>
      <c r="E137" s="233">
        <f t="shared" si="3"/>
        <v>0</v>
      </c>
      <c r="F137" s="233">
        <f t="shared" si="3"/>
        <v>0</v>
      </c>
      <c r="G137" s="233">
        <f t="shared" si="3"/>
        <v>0</v>
      </c>
      <c r="H137" s="233">
        <f t="shared" si="3"/>
        <v>779769</v>
      </c>
      <c r="I137" s="233">
        <f t="shared" si="3"/>
        <v>62140</v>
      </c>
      <c r="J137" s="233">
        <f t="shared" si="3"/>
        <v>41071</v>
      </c>
      <c r="K137" s="233">
        <f t="shared" si="3"/>
        <v>54923006</v>
      </c>
      <c r="L137" s="233">
        <f t="shared" si="3"/>
        <v>21879024</v>
      </c>
      <c r="M137" s="142" t="s">
        <v>18</v>
      </c>
      <c r="N137" s="327"/>
    </row>
    <row r="138" spans="1:14" ht="13.2" customHeight="1" x14ac:dyDescent="0.25">
      <c r="A138" s="360"/>
      <c r="B138" s="166" t="s">
        <v>19</v>
      </c>
      <c r="C138" s="234">
        <f t="shared" si="1"/>
        <v>31209991</v>
      </c>
      <c r="D138" s="234">
        <f t="shared" ref="D138:L138" si="4">D12+D15+D18+D21+D24+D27+D30+D33+D36+D39+D42+D45+D48+D51+D54+D57+D60+D63+D66+D69+D72+D75+D78+D81+D84+D87+D90+D93+D96+D99+D102+D105+D108+D111+D114+D117+D120+D123+D126+D135+D129+D132</f>
        <v>619528</v>
      </c>
      <c r="E138" s="234">
        <f t="shared" si="4"/>
        <v>0</v>
      </c>
      <c r="F138" s="234">
        <f t="shared" si="4"/>
        <v>0</v>
      </c>
      <c r="G138" s="234">
        <f t="shared" si="4"/>
        <v>0</v>
      </c>
      <c r="H138" s="234">
        <f t="shared" si="4"/>
        <v>439492</v>
      </c>
      <c r="I138" s="234">
        <f t="shared" si="4"/>
        <v>31296</v>
      </c>
      <c r="J138" s="234">
        <f t="shared" si="4"/>
        <v>18751</v>
      </c>
      <c r="K138" s="234">
        <f t="shared" si="4"/>
        <v>17221710</v>
      </c>
      <c r="L138" s="234">
        <f t="shared" si="4"/>
        <v>12879214</v>
      </c>
      <c r="M138" s="164" t="s">
        <v>20</v>
      </c>
      <c r="N138" s="362"/>
    </row>
    <row r="139" spans="1:14" ht="11.4" customHeight="1" x14ac:dyDescent="0.25">
      <c r="A139" s="357" t="s">
        <v>407</v>
      </c>
      <c r="B139" s="357"/>
      <c r="C139" s="357"/>
      <c r="K139" s="364" t="s">
        <v>417</v>
      </c>
      <c r="L139" s="364"/>
      <c r="M139" s="364"/>
      <c r="N139" s="364"/>
    </row>
  </sheetData>
  <mergeCells count="98">
    <mergeCell ref="A139:C139"/>
    <mergeCell ref="A136:A138"/>
    <mergeCell ref="N136:N138"/>
    <mergeCell ref="A106:A108"/>
    <mergeCell ref="N106:N108"/>
    <mergeCell ref="A130:A132"/>
    <mergeCell ref="N130:N132"/>
    <mergeCell ref="A133:A135"/>
    <mergeCell ref="N133:N135"/>
    <mergeCell ref="A127:A129"/>
    <mergeCell ref="N127:N129"/>
    <mergeCell ref="A124:A126"/>
    <mergeCell ref="N124:N126"/>
    <mergeCell ref="A115:A117"/>
    <mergeCell ref="N115:N117"/>
    <mergeCell ref="K139:N139"/>
    <mergeCell ref="A118:A120"/>
    <mergeCell ref="N118:N120"/>
    <mergeCell ref="N22:N24"/>
    <mergeCell ref="A22:A24"/>
    <mergeCell ref="A64:A66"/>
    <mergeCell ref="N64:N66"/>
    <mergeCell ref="A67:A69"/>
    <mergeCell ref="N67:N69"/>
    <mergeCell ref="A49:A51"/>
    <mergeCell ref="N49:N51"/>
    <mergeCell ref="A28:A30"/>
    <mergeCell ref="N28:N30"/>
    <mergeCell ref="A31:A33"/>
    <mergeCell ref="N31:N33"/>
    <mergeCell ref="A25:A27"/>
    <mergeCell ref="A40:A42"/>
    <mergeCell ref="N40:N42"/>
    <mergeCell ref="A43:A45"/>
    <mergeCell ref="N43:N45"/>
    <mergeCell ref="A46:A48"/>
    <mergeCell ref="N46:N48"/>
    <mergeCell ref="A34:A36"/>
    <mergeCell ref="N34:N36"/>
    <mergeCell ref="A37:A39"/>
    <mergeCell ref="N37:N39"/>
    <mergeCell ref="N25:N27"/>
    <mergeCell ref="A94:A96"/>
    <mergeCell ref="N94:N96"/>
    <mergeCell ref="A97:A99"/>
    <mergeCell ref="N97:N99"/>
    <mergeCell ref="A100:A102"/>
    <mergeCell ref="N100:N102"/>
    <mergeCell ref="A103:A105"/>
    <mergeCell ref="N103:N105"/>
    <mergeCell ref="A109:A111"/>
    <mergeCell ref="N109:N111"/>
    <mergeCell ref="A112:A114"/>
    <mergeCell ref="N112:N114"/>
    <mergeCell ref="A79:A81"/>
    <mergeCell ref="N79:N81"/>
    <mergeCell ref="A82:A84"/>
    <mergeCell ref="N82:N84"/>
    <mergeCell ref="A70:A72"/>
    <mergeCell ref="N70:N72"/>
    <mergeCell ref="A73:A75"/>
    <mergeCell ref="N73:N75"/>
    <mergeCell ref="A76:A78"/>
    <mergeCell ref="N76:N78"/>
    <mergeCell ref="M7:M9"/>
    <mergeCell ref="N7:N9"/>
    <mergeCell ref="A1:N1"/>
    <mergeCell ref="A2:N2"/>
    <mergeCell ref="A3:N3"/>
    <mergeCell ref="A4:N4"/>
    <mergeCell ref="A5:N5"/>
    <mergeCell ref="A7:A9"/>
    <mergeCell ref="B7:B9"/>
    <mergeCell ref="C7:L7"/>
    <mergeCell ref="A10:A12"/>
    <mergeCell ref="N10:N12"/>
    <mergeCell ref="A16:A18"/>
    <mergeCell ref="N16:N18"/>
    <mergeCell ref="N19:N21"/>
    <mergeCell ref="A19:A21"/>
    <mergeCell ref="N13:N15"/>
    <mergeCell ref="A13:A15"/>
    <mergeCell ref="A121:A123"/>
    <mergeCell ref="N121:N123"/>
    <mergeCell ref="A91:A93"/>
    <mergeCell ref="N91:N93"/>
    <mergeCell ref="A52:A54"/>
    <mergeCell ref="N52:N54"/>
    <mergeCell ref="A55:A57"/>
    <mergeCell ref="N55:N57"/>
    <mergeCell ref="A88:A90"/>
    <mergeCell ref="N88:N90"/>
    <mergeCell ref="A85:A87"/>
    <mergeCell ref="N85:N87"/>
    <mergeCell ref="A58:A60"/>
    <mergeCell ref="N58:N60"/>
    <mergeCell ref="A61:A63"/>
    <mergeCell ref="N61:N63"/>
  </mergeCells>
  <printOptions horizontalCentered="1"/>
  <pageMargins left="0" right="0" top="0.39370078740157483" bottom="0" header="0.31496062992125984" footer="0.31496062992125984"/>
  <pageSetup paperSize="9" scale="75" orientation="landscape" r:id="rId1"/>
  <rowBreaks count="2" manualBreakCount="2">
    <brk id="51" max="13" man="1"/>
    <brk id="93" max="13" man="1"/>
  </rowBreaks>
  <ignoredErrors>
    <ignoredError sqref="C10:C27 C46:C60 C82:C125 C80:C81 C32:C33 C34:C45 C61:C79 C138:J138 C126 C29:C30 C28 C127:C132 D136:J136 D137:J137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The Annual Bulletin Of Maritime Navigation Statistics 2016 </EnglishTitle>
    <PublishingRollupImage xmlns="http://schemas.microsoft.com/sharepoint/v3" xsi:nil="true"/>
    <TaxCatchAll xmlns="b1657202-86a7-46c3-ba71-02bb0da5a392"/>
    <DocType xmlns="b1657202-86a7-46c3-ba71-02bb0da5a392">
      <Value>Publication</Value>
    </DocType>
    <DocumentDescription xmlns="b1657202-86a7-46c3-ba71-02bb0da5a392">النشرة السنوية لاحصاءات الملاحة البحرية 2016</DocumentDescription>
    <TaxKeywordTaxHTField xmlns="b1657202-86a7-46c3-ba71-02bb0da5a392">
      <Terms xmlns="http://schemas.microsoft.com/office/infopath/2007/PartnerControls"/>
    </TaxKeywordTaxHTField>
    <Year xmlns="b1657202-86a7-46c3-ba71-02bb0da5a392">2016</Year>
    <PublishingStartDate xmlns="http://schemas.microsoft.com/sharepoint/v3">2017-04-24T21:00:00+00:00</PublishingStartDate>
    <Visible xmlns="b1657202-86a7-46c3-ba71-02bb0da5a392">true</Visible>
    <ArabicTitle xmlns="b1657202-86a7-46c3-ba71-02bb0da5a392">النشرة السنوية لاحصاءات الملاحة البحرية 2016 </ArabicTitle>
    <DocumentDescription0 xmlns="423524d6-f9d7-4b47-aadf-7b8f6888b7b0">The Annual Bulletin Of Maritime Navigation Statistics 2016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4C705CE9-7ACF-4B58-B4B6-68CC492D2ED1}"/>
</file>

<file path=customXml/itemProps2.xml><?xml version="1.0" encoding="utf-8"?>
<ds:datastoreItem xmlns:ds="http://schemas.openxmlformats.org/officeDocument/2006/customXml" ds:itemID="{9642FD6D-0765-4D35-A814-15B3047A442E}"/>
</file>

<file path=customXml/itemProps3.xml><?xml version="1.0" encoding="utf-8"?>
<ds:datastoreItem xmlns:ds="http://schemas.openxmlformats.org/officeDocument/2006/customXml" ds:itemID="{490B69F8-3E79-48D7-B755-46D6CC70C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28</vt:i4>
      </vt:variant>
    </vt:vector>
  </HeadingPairs>
  <TitlesOfParts>
    <vt:vector size="50" baseType="lpstr">
      <vt:lpstr>Frst</vt:lpstr>
      <vt:lpstr>Preface</vt:lpstr>
      <vt:lpstr>Indx</vt:lpstr>
      <vt:lpstr>Introduction</vt:lpstr>
      <vt:lpstr>CH1</vt:lpstr>
      <vt:lpstr>1_1</vt:lpstr>
      <vt:lpstr>1-2</vt:lpstr>
      <vt:lpstr>1_3</vt:lpstr>
      <vt:lpstr>1_4</vt:lpstr>
      <vt:lpstr>1_5 </vt:lpstr>
      <vt:lpstr>1_6 </vt:lpstr>
      <vt:lpstr>1_7</vt:lpstr>
      <vt:lpstr>CH2</vt:lpstr>
      <vt:lpstr>2_1</vt:lpstr>
      <vt:lpstr>2_2</vt:lpstr>
      <vt:lpstr>2_3</vt:lpstr>
      <vt:lpstr>2_4</vt:lpstr>
      <vt:lpstr>2_5</vt:lpstr>
      <vt:lpstr>2_6</vt:lpstr>
      <vt:lpstr>2_7 </vt:lpstr>
      <vt:lpstr>Annex</vt:lpstr>
      <vt:lpstr>Qucst.</vt:lpstr>
      <vt:lpstr>'1_1'!Print_Area</vt:lpstr>
      <vt:lpstr>'1_3'!Print_Area</vt:lpstr>
      <vt:lpstr>'1_4'!Print_Area</vt:lpstr>
      <vt:lpstr>'1_5 '!Print_Area</vt:lpstr>
      <vt:lpstr>'1_6 '!Print_Area</vt:lpstr>
      <vt:lpstr>'1_7'!Print_Area</vt:lpstr>
      <vt:lpstr>'2_3'!Print_Area</vt:lpstr>
      <vt:lpstr>'2_4'!Print_Area</vt:lpstr>
      <vt:lpstr>'2_6'!Print_Area</vt:lpstr>
      <vt:lpstr>'2_7 '!Print_Area</vt:lpstr>
      <vt:lpstr>Annex!Print_Area</vt:lpstr>
      <vt:lpstr>'CH1'!Print_Area</vt:lpstr>
      <vt:lpstr>'CH2'!Print_Area</vt:lpstr>
      <vt:lpstr>Indx!Print_Area</vt:lpstr>
      <vt:lpstr>Introduction!Print_Area</vt:lpstr>
      <vt:lpstr>Preface!Print_Area</vt:lpstr>
      <vt:lpstr>Qucst.!Print_Area</vt:lpstr>
      <vt:lpstr>'1_1'!Print_Titles</vt:lpstr>
      <vt:lpstr>'1_3'!Print_Titles</vt:lpstr>
      <vt:lpstr>'1_4'!Print_Titles</vt:lpstr>
      <vt:lpstr>'1_5 '!Print_Titles</vt:lpstr>
      <vt:lpstr>'1_6 '!Print_Titles</vt:lpstr>
      <vt:lpstr>'1_7'!Print_Titles</vt:lpstr>
      <vt:lpstr>'1-2'!Print_Titles</vt:lpstr>
      <vt:lpstr>'2_6'!Print_Titles</vt:lpstr>
      <vt:lpstr>'2_7 '!Print_Titles</vt:lpstr>
      <vt:lpstr>Indx!Print_Titles</vt:lpstr>
      <vt:lpstr>Introduction!Print_Titles</vt:lpstr>
    </vt:vector>
  </TitlesOfParts>
  <Company>Statistics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Annual Bulletin Of Maritime Navigation Statistics 2016</dc:title>
  <dc:creator>SYSTEM</dc:creator>
  <cp:keywords/>
  <cp:lastModifiedBy>Saber Abd El_Zaher</cp:lastModifiedBy>
  <cp:lastPrinted>2017-04-17T10:02:10Z</cp:lastPrinted>
  <dcterms:created xsi:type="dcterms:W3CDTF">2010-06-07T09:20:33Z</dcterms:created>
  <dcterms:modified xsi:type="dcterms:W3CDTF">2017-04-23T05:25:25Z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CategoryDescription">
    <vt:lpwstr>The Annual Bulletin Of Maritime Navigation Statistics 2016</vt:lpwstr>
  </property>
</Properties>
</file>